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4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/Users/salvadorsantiagoaraujo/Desktop/Sistemas de Gestión 2026/Calidad 2026/8. Operaciones/8.6. Liberación de los productos y servicios/Procesos Administrativos/Contabilidad y Tesorería/Formatos/"/>
    </mc:Choice>
  </mc:AlternateContent>
  <xr:revisionPtr revIDLastSave="0" documentId="13_ncr:1_{03EBC04C-4A9E-FD4F-BC0D-16B40DB9C8BB}" xr6:coauthVersionLast="47" xr6:coauthVersionMax="47" xr10:uidLastSave="{00000000-0000-0000-0000-000000000000}"/>
  <bookViews>
    <workbookView xWindow="0" yWindow="660" windowWidth="20740" windowHeight="11160" tabRatio="783" activeTab="3" xr2:uid="{00000000-000D-0000-FFFF-FFFF00000000}"/>
  </bookViews>
  <sheets>
    <sheet name="INFO" sheetId="10" r:id="rId1"/>
    <sheet name="RECUP" sheetId="8" r:id="rId2"/>
    <sheet name="INVEST" sheetId="9" r:id="rId3"/>
    <sheet name="RESUMEN" sheetId="12" r:id="rId4"/>
  </sheets>
  <externalReferences>
    <externalReference r:id="rId5"/>
  </externalReferences>
  <definedNames>
    <definedName name="_xlnm._FilterDatabase" localSheetId="0" hidden="1">INFO!$14:$42</definedName>
    <definedName name="_xlnm._FilterDatabase" localSheetId="2" hidden="1">INVEST!$A$9:$I$13</definedName>
    <definedName name="_xlnm._FilterDatabase" localSheetId="1" hidden="1">RECUP!$A$14:$H$14</definedName>
    <definedName name="_xlnm.Print_Area" localSheetId="0">INFO!#REF!</definedName>
    <definedName name="_xlnm.Print_Area" localSheetId="3">RESUMEN!$A$2:$E$30</definedName>
    <definedName name="_xlnm.Print_Titles" localSheetId="0">INFO!$7:$10</definedName>
    <definedName name="_xlnm.Print_Titles" localSheetId="2">INVEST!$2:$5</definedName>
    <definedName name="_xlnm.Print_Titles" localSheetId="1">RECUP!$7:$10</definedName>
  </definedNames>
  <calcPr calcId="191029"/>
  <pivotCaches>
    <pivotCache cacheId="2" r:id="rId6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2" i="8" l="1"/>
  <c r="E72" i="8"/>
  <c r="D72" i="8"/>
  <c r="E63" i="8"/>
  <c r="D63" i="8"/>
  <c r="E54" i="8"/>
  <c r="D54" i="8"/>
  <c r="E45" i="8"/>
  <c r="D45" i="8"/>
  <c r="E36" i="8"/>
  <c r="E27" i="8"/>
  <c r="E18" i="8"/>
  <c r="D13" i="9"/>
  <c r="C13" i="9"/>
  <c r="D33" i="10"/>
  <c r="E21" i="10"/>
  <c r="F13" i="9" l="1"/>
  <c r="C29" i="12"/>
  <c r="D27" i="8" l="1"/>
  <c r="D82" i="8"/>
  <c r="D18" i="8"/>
  <c r="C16" i="12"/>
  <c r="A16" i="12"/>
  <c r="F18" i="8" l="1"/>
  <c r="F27" i="8" l="1"/>
  <c r="E33" i="10" l="1"/>
  <c r="D41" i="10"/>
  <c r="C9" i="12"/>
  <c r="D21" i="9" l="1"/>
  <c r="F21" i="9" s="1"/>
  <c r="F82" i="8" l="1"/>
  <c r="F54" i="8" l="1"/>
  <c r="C11" i="12"/>
  <c r="F63" i="8" l="1"/>
  <c r="F45" i="8" l="1"/>
  <c r="C24" i="12" l="1"/>
  <c r="F72" i="8" l="1"/>
  <c r="C23" i="12" s="1"/>
  <c r="D3" i="12" l="1"/>
  <c r="D39" i="9"/>
  <c r="F39" i="9" s="1"/>
  <c r="D30" i="9"/>
  <c r="C21" i="12"/>
  <c r="C22" i="12"/>
  <c r="C25" i="12"/>
  <c r="D36" i="8"/>
  <c r="F36" i="8" s="1"/>
  <c r="C20" i="12" s="1"/>
  <c r="C19" i="12"/>
  <c r="C8" i="12"/>
  <c r="C12" i="12"/>
  <c r="C10" i="12"/>
  <c r="F30" i="9" l="1"/>
  <c r="C17" i="12" s="1"/>
  <c r="C15" i="12"/>
  <c r="C14" i="12"/>
  <c r="F8" i="8" l="1"/>
  <c r="C13" i="12" l="1"/>
  <c r="C18" i="12" l="1"/>
  <c r="E38" i="10"/>
  <c r="C26" i="12" l="1"/>
  <c r="D18" i="12" s="1"/>
  <c r="D13" i="12" l="1"/>
  <c r="D8" i="12"/>
  <c r="D14" i="12"/>
  <c r="D25" i="12"/>
  <c r="D10" i="12"/>
  <c r="D17" i="12"/>
  <c r="D19" i="12"/>
  <c r="D21" i="12"/>
  <c r="D24" i="12"/>
  <c r="D20" i="12"/>
  <c r="D22" i="12"/>
  <c r="D12" i="12"/>
  <c r="D23" i="12"/>
  <c r="D11" i="12"/>
  <c r="D15" i="12"/>
  <c r="D9" i="12"/>
  <c r="D16" i="12"/>
  <c r="E8" i="12" l="1"/>
  <c r="E14" i="12"/>
  <c r="E18" i="12"/>
  <c r="E26" i="12" l="1"/>
  <c r="C30" i="12" l="1"/>
</calcChain>
</file>

<file path=xl/sharedStrings.xml><?xml version="1.0" encoding="utf-8"?>
<sst xmlns="http://schemas.openxmlformats.org/spreadsheetml/2006/main" count="220" uniqueCount="79">
  <si>
    <t xml:space="preserve">Factura </t>
  </si>
  <si>
    <t>Fecha</t>
  </si>
  <si>
    <t>Cliente</t>
  </si>
  <si>
    <t>Total</t>
  </si>
  <si>
    <t>Fecha de pago</t>
  </si>
  <si>
    <t>Observaciones</t>
  </si>
  <si>
    <t>Razón social</t>
  </si>
  <si>
    <t xml:space="preserve">Razón social del cliente: </t>
  </si>
  <si>
    <t xml:space="preserve">Nombre de razón social </t>
  </si>
  <si>
    <t>Elaboró:</t>
  </si>
  <si>
    <t>CSG</t>
  </si>
  <si>
    <t>Fecha emisión:</t>
  </si>
  <si>
    <t>Última revisión:</t>
  </si>
  <si>
    <t>Versión</t>
  </si>
  <si>
    <t>Código:</t>
  </si>
  <si>
    <t>Control de Cobranza</t>
  </si>
  <si>
    <t>La impresión en papel de este DOCUMENTO, o su consulta en cualquier otro medio diferente a Intranet, no es válida como documento oficial de nuestra Organización, por lo que su uso es responsabilidad de la persona que lo imprima o consulte.</t>
  </si>
  <si>
    <t>FOR CON 005</t>
  </si>
  <si>
    <t>01</t>
  </si>
  <si>
    <t>Junio 2022</t>
  </si>
  <si>
    <t>Area</t>
  </si>
  <si>
    <t>Derechos</t>
  </si>
  <si>
    <t>TOTAL FACTURA Y DERECHOS</t>
  </si>
  <si>
    <t>Etiquetas de fila</t>
  </si>
  <si>
    <t>Suma de Total</t>
  </si>
  <si>
    <t>OK</t>
  </si>
  <si>
    <t>Total general</t>
  </si>
  <si>
    <t>INSTITUTO DEL FONDO NACIONAL PARA EL CONSUMO DE LOS TRABAJADORES</t>
  </si>
  <si>
    <t>SEARS OPERADORA MÉXICO S.A DE C.V.</t>
  </si>
  <si>
    <t>SANBORN HERMANOS SA DE CV</t>
  </si>
  <si>
    <t>TOTALPLAY (ARTURO)</t>
  </si>
  <si>
    <t>C10009</t>
  </si>
  <si>
    <t>CAPITALTECH FINANCIAL SAPI DE CV, SOCIEDAD</t>
  </si>
  <si>
    <t>BBVA BANCOMER, S.A. INSTITUCION DE BANCA MULTIPLE</t>
  </si>
  <si>
    <t>Consultores e investigadores en Administracion S. C.</t>
  </si>
  <si>
    <t xml:space="preserve">Montos que integran la cobranza </t>
  </si>
  <si>
    <t>$</t>
  </si>
  <si>
    <t xml:space="preserve">%  Cliente </t>
  </si>
  <si>
    <t>% Área</t>
  </si>
  <si>
    <t>INFONAVIT RE</t>
  </si>
  <si>
    <t>INFONAVIT REEMBOLSOS</t>
  </si>
  <si>
    <t>INFONAVIT MEDIACION</t>
  </si>
  <si>
    <t>INFONAVIT SOCIAL</t>
  </si>
  <si>
    <t>BANORTE</t>
  </si>
  <si>
    <t>CAPITALTECH</t>
  </si>
  <si>
    <t>BBVA</t>
  </si>
  <si>
    <t>SEARS</t>
  </si>
  <si>
    <t>SANBORNS</t>
  </si>
  <si>
    <t>FONACOT</t>
  </si>
  <si>
    <t>TOTALPLAY</t>
  </si>
  <si>
    <t>Total:</t>
  </si>
  <si>
    <t xml:space="preserve">BANCO MULTIVA SOCIEDAD ANONIMA INSTITUCION DE BANCA </t>
  </si>
  <si>
    <t>MULTIVA</t>
  </si>
  <si>
    <t>Fecha Aprox de pago</t>
  </si>
  <si>
    <t>OPERADORA OMX</t>
  </si>
  <si>
    <t>AZTECA</t>
  </si>
  <si>
    <t>Fecha LIMITE de pago</t>
  </si>
  <si>
    <t xml:space="preserve">Clave </t>
  </si>
  <si>
    <t xml:space="preserve">Fecha de elaboración </t>
  </si>
  <si>
    <t xml:space="preserve">Nombre </t>
  </si>
  <si>
    <t xml:space="preserve">Subtotal </t>
  </si>
  <si>
    <t xml:space="preserve">I.V.A. </t>
  </si>
  <si>
    <t xml:space="preserve">Importe total </t>
  </si>
  <si>
    <t xml:space="preserve">Estatus </t>
  </si>
  <si>
    <t xml:space="preserve">UUID </t>
  </si>
  <si>
    <t>BANCO MERCANTIL DEL NORTE SA INSTITUCION DE BANCA MULTIPLE GRUPO FINANCIERO BANORTE</t>
  </si>
  <si>
    <t>Emitida</t>
  </si>
  <si>
    <t>NOVERITE</t>
  </si>
  <si>
    <t>INFONAVIT REGISTRO</t>
  </si>
  <si>
    <t>DERECHOS</t>
  </si>
  <si>
    <t>E-WASTE SYSTEMS</t>
  </si>
  <si>
    <t>INFONAVIT CTA POR TERCEROS</t>
  </si>
  <si>
    <t>(en blanco)</t>
  </si>
  <si>
    <t>INFONAVIT CI</t>
  </si>
  <si>
    <t>INFONAVIT E</t>
  </si>
  <si>
    <t xml:space="preserve"> </t>
  </si>
  <si>
    <t>}}}}}</t>
  </si>
  <si>
    <t>octubre 2025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</si>
  <si>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+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</si>
</sst>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$-80A]* #,##0.00_-;\-[$$-80A]* #,##0.00_-;_-[$$-80A]* &quot;-&quot;??_-;_-@_-"/>
    <numFmt numFmtId="165" formatCode="[$-F800]dddd\,\ mmmm\ dd\,\ yyyy"/>
    <numFmt numFmtId="166" formatCode="_(* #,##0.00_);_(* \(#,##0.00\);_(* &quot;-&quot;??_);_(@_)"/>
    <numFmt numFmtId="167" formatCode="&quot;$&quot;#,##0.00"/>
    <numFmt numFmtId="168" formatCode="#,##0.00####"/>
  </numFmts>
  <fonts count="4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1"/>
      <color theme="1"/>
      <name val="Arial Narrow"/>
      <family val="2"/>
    </font>
    <font>
      <sz val="14"/>
      <color theme="1"/>
      <name val="Arial Narrow"/>
      <family val="2"/>
    </font>
    <font>
      <b/>
      <sz val="14"/>
      <color rgb="FF0070C0"/>
      <name val="Arial Narrow"/>
      <family val="2"/>
    </font>
    <font>
      <b/>
      <sz val="14"/>
      <name val="Arial Narrow"/>
      <family val="2"/>
    </font>
    <font>
      <b/>
      <sz val="12"/>
      <color theme="0"/>
      <name val="Arial Narrow"/>
      <family val="2"/>
    </font>
    <font>
      <sz val="11"/>
      <name val="Arial Narrow"/>
      <family val="2"/>
    </font>
    <font>
      <sz val="10"/>
      <name val="Arial Narrow"/>
      <family val="2"/>
    </font>
    <font>
      <sz val="12"/>
      <name val="Arial Narrow"/>
      <family val="2"/>
    </font>
    <font>
      <b/>
      <sz val="14"/>
      <color theme="0"/>
      <name val="Arial Narrow"/>
      <family val="2"/>
    </font>
    <font>
      <sz val="11"/>
      <color theme="4" tint="-0.249977111117893"/>
      <name val="Arial Narrow"/>
      <family val="2"/>
    </font>
    <font>
      <b/>
      <sz val="36"/>
      <color rgb="FF2F75B5"/>
      <name val="Arial Narrow"/>
      <family val="2"/>
    </font>
    <font>
      <sz val="9"/>
      <color theme="4" tint="-0.249977111117893"/>
      <name val="Arial Narrow"/>
      <family val="2"/>
    </font>
    <font>
      <b/>
      <sz val="11"/>
      <color theme="1"/>
      <name val="Calibri"/>
      <family val="2"/>
      <scheme val="minor"/>
    </font>
    <font>
      <sz val="11"/>
      <name val="Arial"/>
      <family val="2"/>
    </font>
    <font>
      <sz val="11"/>
      <name val="Calibri"/>
      <family val="2"/>
      <scheme val="minor"/>
    </font>
    <font>
      <sz val="11"/>
      <color theme="7" tint="-0.249977111117893"/>
      <name val="Arial Narrow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sz val="11"/>
      <color rgb="FF000000"/>
      <name val="Calibri"/>
      <family val="2"/>
    </font>
    <font>
      <b/>
      <sz val="11"/>
      <name val="Arial Narrow"/>
      <family val="2"/>
    </font>
    <font>
      <b/>
      <sz val="11"/>
      <color theme="1"/>
      <name val="Arial"/>
      <family val="2"/>
    </font>
    <font>
      <b/>
      <sz val="11"/>
      <name val="Calibri"/>
      <family val="2"/>
      <scheme val="minor"/>
    </font>
    <font>
      <b/>
      <sz val="7.5"/>
      <color rgb="FF00B050"/>
      <name val="Arial"/>
      <family val="2"/>
    </font>
    <font>
      <b/>
      <sz val="15"/>
      <color theme="1"/>
      <name val="Arial Narrow"/>
      <family val="2"/>
    </font>
    <font>
      <b/>
      <sz val="11"/>
      <name val="Calibri"/>
      <family val="2"/>
    </font>
    <font>
      <b/>
      <sz val="11"/>
      <color theme="1"/>
      <name val="Arial Narrow"/>
      <family val="2"/>
    </font>
    <font>
      <b/>
      <sz val="12"/>
      <color rgb="FF0070C0"/>
      <name val="Arial Narrow"/>
      <family val="2"/>
    </font>
    <font>
      <sz val="12"/>
      <color theme="1"/>
      <name val="Arial Narrow"/>
      <family val="2"/>
    </font>
    <font>
      <b/>
      <sz val="12"/>
      <color indexed="8"/>
      <name val="Arial Narrow"/>
      <family val="2"/>
    </font>
    <font>
      <sz val="12"/>
      <color indexed="8"/>
      <name val="Arial Narrow"/>
      <family val="2"/>
    </font>
    <font>
      <b/>
      <sz val="12"/>
      <color indexed="9"/>
      <name val="Arial Narrow"/>
      <family val="2"/>
    </font>
    <font>
      <b/>
      <sz val="12"/>
      <name val="Arial Narrow"/>
      <family val="2"/>
    </font>
    <font>
      <b/>
      <sz val="11"/>
      <color rgb="FF000000"/>
      <name val="Calibri"/>
      <family val="2"/>
    </font>
    <font>
      <sz val="10"/>
      <color rgb="FF333333"/>
      <name val="Verdana"/>
      <family val="2"/>
    </font>
    <font>
      <sz val="11"/>
      <color rgb="FFFF0000"/>
      <name val="Calibri"/>
      <family val="2"/>
      <scheme val="minor"/>
    </font>
    <font>
      <sz val="11"/>
      <color rgb="FFFF0000"/>
      <name val="Arial Narrow"/>
      <family val="2"/>
    </font>
    <font>
      <sz val="11"/>
      <color rgb="FFFF0000"/>
      <name val="Arial"/>
      <family val="2"/>
    </font>
    <font>
      <b/>
      <sz val="12"/>
      <color rgb="FFFF0000"/>
      <name val="Arial Narrow"/>
      <family val="2"/>
    </font>
    <font>
      <sz val="11"/>
      <color rgb="FF000000"/>
      <name val="Century Gothic"/>
      <family val="2"/>
    </font>
    <font>
      <sz val="11"/>
      <color rgb="FF000000"/>
      <name val="Aptos Narrow"/>
      <family val="2"/>
    </font>
    <font>
      <sz val="7"/>
      <color indexed="63"/>
      <name val="DejaVu Sans"/>
    </font>
    <font>
      <sz val="10"/>
      <color rgb="FFFF0000"/>
      <name val="SansSerif"/>
    </font>
    <font>
      <b/>
      <sz val="14"/>
      <color theme="1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rgb="FF2F75B5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9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9" tint="-0.249977111117893"/>
      </left>
      <right style="thin">
        <color theme="9" tint="-0.249977111117893"/>
      </right>
      <top style="thin">
        <color theme="9" tint="-0.249977111117893"/>
      </top>
      <bottom style="thin">
        <color theme="9" tint="-0.249977111117893"/>
      </bottom>
      <diagonal/>
    </border>
    <border>
      <left/>
      <right/>
      <top/>
      <bottom style="double">
        <color rgb="FF0070C0"/>
      </bottom>
      <diagonal/>
    </border>
    <border>
      <left style="medium">
        <color theme="9" tint="-0.249977111117893"/>
      </left>
      <right style="thin">
        <color theme="9" tint="-0.249977111117893"/>
      </right>
      <top style="medium">
        <color theme="9" tint="-0.249977111117893"/>
      </top>
      <bottom style="thin">
        <color theme="9" tint="-0.249977111117893"/>
      </bottom>
      <diagonal/>
    </border>
    <border>
      <left style="thin">
        <color theme="9" tint="-0.249977111117893"/>
      </left>
      <right style="thin">
        <color theme="9" tint="-0.249977111117893"/>
      </right>
      <top style="medium">
        <color theme="9" tint="-0.249977111117893"/>
      </top>
      <bottom style="thin">
        <color theme="9" tint="-0.249977111117893"/>
      </bottom>
      <diagonal/>
    </border>
    <border>
      <left style="thin">
        <color theme="9" tint="-0.249977111117893"/>
      </left>
      <right style="medium">
        <color theme="9" tint="-0.249977111117893"/>
      </right>
      <top style="medium">
        <color theme="9" tint="-0.249977111117893"/>
      </top>
      <bottom style="thin">
        <color theme="9" tint="-0.249977111117893"/>
      </bottom>
      <diagonal/>
    </border>
    <border>
      <left style="medium">
        <color theme="9" tint="-0.249977111117893"/>
      </left>
      <right style="thin">
        <color theme="9" tint="-0.249977111117893"/>
      </right>
      <top style="thin">
        <color theme="9" tint="-0.249977111117893"/>
      </top>
      <bottom style="thin">
        <color theme="9" tint="-0.249977111117893"/>
      </bottom>
      <diagonal/>
    </border>
    <border>
      <left style="thin">
        <color theme="9" tint="-0.249977111117893"/>
      </left>
      <right style="medium">
        <color theme="9" tint="-0.249977111117893"/>
      </right>
      <top style="thin">
        <color theme="9" tint="-0.249977111117893"/>
      </top>
      <bottom style="thin">
        <color theme="9" tint="-0.249977111117893"/>
      </bottom>
      <diagonal/>
    </border>
    <border>
      <left style="thin">
        <color theme="9" tint="-0.249977111117893"/>
      </left>
      <right style="medium">
        <color theme="9" tint="-0.249977111117893"/>
      </right>
      <top style="thin">
        <color theme="9" tint="-0.249977111117893"/>
      </top>
      <bottom/>
      <diagonal/>
    </border>
    <border>
      <left style="medium">
        <color theme="9" tint="-0.249977111117893"/>
      </left>
      <right style="thin">
        <color theme="9" tint="-0.249977111117893"/>
      </right>
      <top style="thin">
        <color theme="9" tint="-0.249977111117893"/>
      </top>
      <bottom style="medium">
        <color theme="9" tint="-0.249977111117893"/>
      </bottom>
      <diagonal/>
    </border>
    <border>
      <left style="thin">
        <color theme="9" tint="-0.249977111117893"/>
      </left>
      <right style="thin">
        <color theme="9" tint="-0.249977111117893"/>
      </right>
      <top style="thin">
        <color theme="9" tint="-0.249977111117893"/>
      </top>
      <bottom style="medium">
        <color theme="9" tint="-0.249977111117893"/>
      </bottom>
      <diagonal/>
    </border>
    <border>
      <left style="thin">
        <color theme="9" tint="-0.249977111117893"/>
      </left>
      <right style="medium">
        <color theme="9" tint="-0.249977111117893"/>
      </right>
      <top style="thin">
        <color theme="9" tint="-0.249977111117893"/>
      </top>
      <bottom style="medium">
        <color theme="9" tint="-0.249977111117893"/>
      </bottom>
      <diagonal/>
    </border>
    <border>
      <left style="thin">
        <color theme="9" tint="-0.249977111117893"/>
      </left>
      <right style="medium">
        <color theme="9" tint="-0.249977111117893"/>
      </right>
      <top style="medium">
        <color theme="9" tint="-0.249977111117893"/>
      </top>
      <bottom/>
      <diagonal/>
    </border>
    <border>
      <left style="medium">
        <color theme="9" tint="-0.249977111117893"/>
      </left>
      <right/>
      <top style="thin">
        <color theme="9" tint="-0.249977111117893"/>
      </top>
      <bottom style="thin">
        <color theme="9" tint="-0.249977111117893"/>
      </bottom>
      <diagonal/>
    </border>
    <border>
      <left/>
      <right style="thin">
        <color theme="9" tint="-0.249977111117893"/>
      </right>
      <top style="thin">
        <color theme="9" tint="-0.249977111117893"/>
      </top>
      <bottom style="thin">
        <color theme="9" tint="-0.249977111117893"/>
      </bottom>
      <diagonal/>
    </border>
    <border>
      <left style="thin">
        <color theme="9" tint="-0.249977111117893"/>
      </left>
      <right style="medium">
        <color theme="9" tint="-0.249977111117893"/>
      </right>
      <top/>
      <bottom/>
      <diagonal/>
    </border>
    <border>
      <left style="thin">
        <color theme="9" tint="-0.249977111117893"/>
      </left>
      <right style="medium">
        <color theme="9" tint="-0.249977111117893"/>
      </right>
      <top/>
      <bottom style="medium">
        <color theme="9" tint="-0.249977111117893"/>
      </bottom>
      <diagonal/>
    </border>
    <border>
      <left style="thin">
        <color theme="9" tint="-0.249977111117893"/>
      </left>
      <right style="thin">
        <color theme="9" tint="-0.249977111117893"/>
      </right>
      <top style="thin">
        <color theme="9" tint="-0.249977111117893"/>
      </top>
      <bottom/>
      <diagonal/>
    </border>
    <border>
      <left style="thin">
        <color theme="9" tint="-0.249977111117893"/>
      </left>
      <right style="thin">
        <color theme="9" tint="-0.249977111117893"/>
      </right>
      <top/>
      <bottom style="thin">
        <color theme="9" tint="-0.249977111117893"/>
      </bottom>
      <diagonal/>
    </border>
    <border>
      <left/>
      <right/>
      <top/>
      <bottom style="dashed">
        <color indexed="22"/>
      </bottom>
      <diagonal/>
    </border>
    <border>
      <left style="thin">
        <color theme="9" tint="-0.249977111117893"/>
      </left>
      <right/>
      <top style="medium">
        <color theme="9" tint="-0.249977111117893"/>
      </top>
      <bottom/>
      <diagonal/>
    </border>
    <border>
      <left style="thin">
        <color theme="9" tint="-0.249977111117893"/>
      </left>
      <right/>
      <top/>
      <bottom/>
      <diagonal/>
    </border>
    <border>
      <left style="thin">
        <color theme="9" tint="-0.249977111117893"/>
      </left>
      <right/>
      <top/>
      <bottom style="medium">
        <color theme="9" tint="-0.249977111117893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3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76">
    <xf numFmtId="0" fontId="0" fillId="0" borderId="0" xfId="0"/>
    <xf numFmtId="15" fontId="11" fillId="0" borderId="0" xfId="0" applyNumberFormat="1" applyFont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15" fontId="4" fillId="0" borderId="0" xfId="2" applyNumberFormat="1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164" fontId="11" fillId="0" borderId="0" xfId="0" applyNumberFormat="1" applyFont="1" applyAlignment="1">
      <alignment horizontal="center" vertical="center"/>
    </xf>
    <xf numFmtId="15" fontId="9" fillId="0" borderId="0" xfId="0" applyNumberFormat="1" applyFont="1" applyAlignment="1">
      <alignment horizontal="center" vertical="top"/>
    </xf>
    <xf numFmtId="0" fontId="11" fillId="0" borderId="0" xfId="0" applyFont="1" applyAlignment="1">
      <alignment horizontal="center" vertical="center"/>
    </xf>
    <xf numFmtId="0" fontId="11" fillId="0" borderId="0" xfId="0" applyFont="1"/>
    <xf numFmtId="43" fontId="11" fillId="0" borderId="0" xfId="1" applyFont="1" applyFill="1" applyAlignment="1">
      <alignment horizontal="center" vertical="center"/>
    </xf>
    <xf numFmtId="2" fontId="11" fillId="0" borderId="0" xfId="0" applyNumberFormat="1" applyFont="1"/>
    <xf numFmtId="0" fontId="9" fillId="0" borderId="1" xfId="0" applyFont="1" applyBorder="1" applyAlignment="1">
      <alignment horizontal="center" vertical="center"/>
    </xf>
    <xf numFmtId="15" fontId="4" fillId="0" borderId="1" xfId="2" applyNumberFormat="1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164" fontId="11" fillId="0" borderId="1" xfId="0" applyNumberFormat="1" applyFont="1" applyBorder="1" applyAlignment="1">
      <alignment horizontal="center" vertical="center"/>
    </xf>
    <xf numFmtId="15" fontId="9" fillId="0" borderId="1" xfId="0" applyNumberFormat="1" applyFont="1" applyBorder="1" applyAlignment="1">
      <alignment horizontal="center" vertical="top"/>
    </xf>
    <xf numFmtId="0" fontId="11" fillId="0" borderId="1" xfId="0" applyFont="1" applyBorder="1" applyAlignment="1">
      <alignment horizontal="center" vertical="center"/>
    </xf>
    <xf numFmtId="15" fontId="9" fillId="0" borderId="4" xfId="0" applyNumberFormat="1" applyFont="1" applyBorder="1" applyAlignment="1">
      <alignment horizontal="center" vertical="top"/>
    </xf>
    <xf numFmtId="0" fontId="11" fillId="0" borderId="4" xfId="0" applyFont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43" fontId="8" fillId="2" borderId="3" xfId="1" applyFont="1" applyFill="1" applyBorder="1" applyAlignment="1">
      <alignment horizontal="center" vertical="center"/>
    </xf>
    <xf numFmtId="0" fontId="13" fillId="0" borderId="1" xfId="0" applyFont="1" applyBorder="1" applyAlignment="1">
      <alignment horizontal="right" vertical="center" wrapText="1"/>
    </xf>
    <xf numFmtId="49" fontId="13" fillId="0" borderId="1" xfId="0" applyNumberFormat="1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12" fillId="2" borderId="5" xfId="0" applyFont="1" applyFill="1" applyBorder="1" applyAlignment="1">
      <alignment horizontal="center" vertical="center"/>
    </xf>
    <xf numFmtId="43" fontId="0" fillId="0" borderId="0" xfId="1" applyFont="1"/>
    <xf numFmtId="0" fontId="19" fillId="0" borderId="0" xfId="0" applyFont="1" applyAlignment="1">
      <alignment horizontal="center"/>
    </xf>
    <xf numFmtId="14" fontId="0" fillId="0" borderId="0" xfId="0" applyNumberFormat="1"/>
    <xf numFmtId="4" fontId="0" fillId="0" borderId="0" xfId="0" applyNumberFormat="1"/>
    <xf numFmtId="15" fontId="0" fillId="0" borderId="0" xfId="5" applyNumberFormat="1" applyFont="1" applyFill="1" applyBorder="1" applyAlignment="1">
      <alignment horizontal="center" vertical="center"/>
    </xf>
    <xf numFmtId="43" fontId="0" fillId="0" borderId="0" xfId="1" applyFont="1" applyBorder="1"/>
    <xf numFmtId="43" fontId="4" fillId="0" borderId="0" xfId="1" applyFont="1" applyFill="1" applyBorder="1" applyAlignment="1">
      <alignment horizontal="center"/>
    </xf>
    <xf numFmtId="43" fontId="4" fillId="0" borderId="0" xfId="0" applyNumberFormat="1" applyFont="1"/>
    <xf numFmtId="166" fontId="23" fillId="0" borderId="4" xfId="0" applyNumberFormat="1" applyFont="1" applyBorder="1" applyAlignment="1">
      <alignment vertical="center"/>
    </xf>
    <xf numFmtId="0" fontId="8" fillId="2" borderId="10" xfId="0" applyFont="1" applyFill="1" applyBorder="1" applyAlignment="1">
      <alignment horizontal="center" vertical="center" wrapText="1"/>
    </xf>
    <xf numFmtId="43" fontId="0" fillId="0" borderId="0" xfId="1" applyFont="1" applyFill="1"/>
    <xf numFmtId="43" fontId="24" fillId="0" borderId="0" xfId="0" applyNumberFormat="1" applyFont="1" applyAlignment="1">
      <alignment horizontal="left"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4" fontId="25" fillId="0" borderId="11" xfId="0" applyNumberFormat="1" applyFont="1" applyBorder="1" applyAlignment="1">
      <alignment horizontal="center" vertical="center"/>
    </xf>
    <xf numFmtId="166" fontId="23" fillId="0" borderId="0" xfId="0" applyNumberFormat="1" applyFont="1" applyAlignment="1">
      <alignment horizontal="center" vertical="center"/>
    </xf>
    <xf numFmtId="0" fontId="0" fillId="0" borderId="0" xfId="0" applyAlignment="1">
      <alignment horizontal="left"/>
    </xf>
    <xf numFmtId="43" fontId="4" fillId="0" borderId="0" xfId="1" applyFont="1"/>
    <xf numFmtId="44" fontId="0" fillId="0" borderId="0" xfId="0" applyNumberFormat="1"/>
    <xf numFmtId="43" fontId="0" fillId="0" borderId="0" xfId="0" applyNumberFormat="1"/>
    <xf numFmtId="0" fontId="0" fillId="0" borderId="0" xfId="0" pivotButton="1"/>
    <xf numFmtId="43" fontId="27" fillId="0" borderId="12" xfId="0" applyNumberFormat="1" applyFont="1" applyBorder="1"/>
    <xf numFmtId="4" fontId="0" fillId="0" borderId="12" xfId="0" applyNumberFormat="1" applyBorder="1"/>
    <xf numFmtId="15" fontId="21" fillId="0" borderId="12" xfId="0" applyNumberFormat="1" applyFont="1" applyBorder="1" applyAlignment="1">
      <alignment horizontal="center"/>
    </xf>
    <xf numFmtId="0" fontId="21" fillId="0" borderId="12" xfId="0" applyFont="1" applyBorder="1"/>
    <xf numFmtId="15" fontId="9" fillId="0" borderId="12" xfId="0" applyNumberFormat="1" applyFont="1" applyBorder="1" applyAlignment="1">
      <alignment horizontal="center" vertical="top"/>
    </xf>
    <xf numFmtId="0" fontId="7" fillId="0" borderId="0" xfId="0" applyFont="1"/>
    <xf numFmtId="43" fontId="26" fillId="0" borderId="1" xfId="1" applyFont="1" applyFill="1" applyBorder="1" applyAlignment="1">
      <alignment horizontal="center"/>
    </xf>
    <xf numFmtId="43" fontId="29" fillId="0" borderId="0" xfId="0" applyNumberFormat="1" applyFont="1"/>
    <xf numFmtId="0" fontId="8" fillId="2" borderId="5" xfId="0" applyFont="1" applyFill="1" applyBorder="1" applyAlignment="1">
      <alignment horizontal="center" vertical="center"/>
    </xf>
    <xf numFmtId="43" fontId="8" fillId="2" borderId="5" xfId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10" fontId="5" fillId="0" borderId="0" xfId="0" applyNumberFormat="1" applyFont="1" applyAlignment="1">
      <alignment horizontal="center" vertical="center" wrapText="1"/>
    </xf>
    <xf numFmtId="165" fontId="5" fillId="0" borderId="0" xfId="0" applyNumberFormat="1" applyFont="1" applyAlignment="1">
      <alignment horizontal="center" vertical="center" wrapText="1"/>
    </xf>
    <xf numFmtId="10" fontId="33" fillId="0" borderId="15" xfId="9" applyNumberFormat="1" applyFont="1" applyBorder="1" applyAlignment="1">
      <alignment horizontal="center" vertical="center"/>
    </xf>
    <xf numFmtId="10" fontId="33" fillId="0" borderId="12" xfId="9" applyNumberFormat="1" applyFont="1" applyBorder="1" applyAlignment="1">
      <alignment horizontal="center" vertical="center"/>
    </xf>
    <xf numFmtId="44" fontId="33" fillId="5" borderId="12" xfId="0" applyNumberFormat="1" applyFont="1" applyFill="1" applyBorder="1" applyAlignment="1">
      <alignment horizontal="center" vertical="center"/>
    </xf>
    <xf numFmtId="10" fontId="4" fillId="0" borderId="0" xfId="0" applyNumberFormat="1" applyFont="1"/>
    <xf numFmtId="44" fontId="4" fillId="0" borderId="0" xfId="0" applyNumberFormat="1" applyFont="1"/>
    <xf numFmtId="0" fontId="37" fillId="0" borderId="0" xfId="0" applyFont="1" applyAlignment="1">
      <alignment horizontal="right" vertical="center"/>
    </xf>
    <xf numFmtId="166" fontId="18" fillId="0" borderId="0" xfId="6" applyNumberFormat="1" applyFont="1" applyFill="1" applyBorder="1" applyAlignment="1">
      <alignment horizontal="center" vertical="top"/>
    </xf>
    <xf numFmtId="0" fontId="20" fillId="0" borderId="0" xfId="0" applyFont="1"/>
    <xf numFmtId="0" fontId="20" fillId="0" borderId="0" xfId="0" applyFont="1" applyAlignment="1">
      <alignment horizontal="center"/>
    </xf>
    <xf numFmtId="0" fontId="36" fillId="0" borderId="0" xfId="0" applyFont="1" applyAlignment="1">
      <alignment vertical="center"/>
    </xf>
    <xf numFmtId="0" fontId="38" fillId="0" borderId="0" xfId="0" applyFont="1"/>
    <xf numFmtId="0" fontId="39" fillId="0" borderId="0" xfId="0" applyFont="1" applyAlignment="1">
      <alignment horizontal="center"/>
    </xf>
    <xf numFmtId="0" fontId="41" fillId="2" borderId="3" xfId="0" applyFont="1" applyFill="1" applyBorder="1" applyAlignment="1">
      <alignment horizontal="center" vertical="center"/>
    </xf>
    <xf numFmtId="43" fontId="10" fillId="0" borderId="0" xfId="0" applyNumberFormat="1" applyFont="1" applyAlignment="1">
      <alignment horizontal="left" vertical="center"/>
    </xf>
    <xf numFmtId="43" fontId="9" fillId="0" borderId="0" xfId="0" applyNumberFormat="1" applyFont="1" applyAlignment="1">
      <alignment horizontal="center" vertical="top"/>
    </xf>
    <xf numFmtId="14" fontId="38" fillId="0" borderId="0" xfId="0" applyNumberFormat="1" applyFont="1"/>
    <xf numFmtId="43" fontId="38" fillId="0" borderId="0" xfId="1" applyFont="1" applyFill="1"/>
    <xf numFmtId="0" fontId="40" fillId="0" borderId="0" xfId="0" applyFont="1"/>
    <xf numFmtId="0" fontId="39" fillId="0" borderId="0" xfId="0" applyFont="1"/>
    <xf numFmtId="167" fontId="0" fillId="0" borderId="0" xfId="0" applyNumberFormat="1"/>
    <xf numFmtId="14" fontId="4" fillId="0" borderId="0" xfId="0" applyNumberFormat="1" applyFont="1"/>
    <xf numFmtId="4" fontId="4" fillId="0" borderId="0" xfId="0" applyNumberFormat="1" applyFont="1"/>
    <xf numFmtId="43" fontId="27" fillId="0" borderId="29" xfId="0" applyNumberFormat="1" applyFont="1" applyBorder="1"/>
    <xf numFmtId="0" fontId="4" fillId="0" borderId="0" xfId="0" applyFont="1" applyAlignment="1">
      <alignment horizontal="center"/>
    </xf>
    <xf numFmtId="44" fontId="32" fillId="5" borderId="12" xfId="0" applyNumberFormat="1" applyFont="1" applyFill="1" applyBorder="1" applyAlignment="1">
      <alignment horizontal="center" vertical="center"/>
    </xf>
    <xf numFmtId="43" fontId="35" fillId="0" borderId="0" xfId="1" applyFont="1"/>
    <xf numFmtId="43" fontId="35" fillId="0" borderId="0" xfId="0" applyNumberFormat="1" applyFont="1"/>
    <xf numFmtId="43" fontId="0" fillId="0" borderId="0" xfId="6" applyNumberFormat="1" applyFont="1"/>
    <xf numFmtId="43" fontId="0" fillId="0" borderId="0" xfId="6" applyNumberFormat="1" applyFont="1" applyAlignment="1"/>
    <xf numFmtId="44" fontId="33" fillId="5" borderId="15" xfId="5" applyFont="1" applyFill="1" applyBorder="1" applyAlignment="1">
      <alignment horizontal="center" vertical="center"/>
    </xf>
    <xf numFmtId="44" fontId="33" fillId="5" borderId="21" xfId="0" applyNumberFormat="1" applyFont="1" applyFill="1" applyBorder="1" applyAlignment="1">
      <alignment horizontal="center" vertical="center"/>
    </xf>
    <xf numFmtId="44" fontId="33" fillId="5" borderId="28" xfId="0" applyNumberFormat="1" applyFont="1" applyFill="1" applyBorder="1" applyAlignment="1">
      <alignment horizontal="center" vertical="center"/>
    </xf>
    <xf numFmtId="0" fontId="44" fillId="6" borderId="30" xfId="0" applyFont="1" applyFill="1" applyBorder="1" applyAlignment="1">
      <alignment horizontal="left" vertical="center"/>
    </xf>
    <xf numFmtId="168" fontId="44" fillId="6" borderId="30" xfId="0" applyNumberFormat="1" applyFont="1" applyFill="1" applyBorder="1" applyAlignment="1">
      <alignment horizontal="right" vertical="center"/>
    </xf>
    <xf numFmtId="0" fontId="45" fillId="0" borderId="0" xfId="0" applyFont="1" applyAlignment="1">
      <alignment horizontal="left" vertical="top" wrapText="1"/>
    </xf>
    <xf numFmtId="0" fontId="43" fillId="0" borderId="0" xfId="0" applyFont="1" applyAlignment="1">
      <alignment vertical="center"/>
    </xf>
    <xf numFmtId="43" fontId="46" fillId="0" borderId="0" xfId="6" applyNumberFormat="1" applyFont="1" applyAlignment="1"/>
    <xf numFmtId="0" fontId="4" fillId="0" borderId="0" xfId="1" applyNumberFormat="1" applyFont="1" applyFill="1" applyAlignment="1">
      <alignment horizontal="center"/>
    </xf>
    <xf numFmtId="0" fontId="6" fillId="0" borderId="6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44" fontId="32" fillId="5" borderId="15" xfId="5" applyFont="1" applyFill="1" applyBorder="1" applyAlignment="1">
      <alignment horizontal="center" vertical="center"/>
    </xf>
    <xf numFmtId="44" fontId="32" fillId="5" borderId="29" xfId="5" applyFont="1" applyFill="1" applyBorder="1" applyAlignment="1">
      <alignment horizontal="center" vertical="center"/>
    </xf>
    <xf numFmtId="44" fontId="32" fillId="5" borderId="21" xfId="0" applyNumberFormat="1" applyFont="1" applyFill="1" applyBorder="1" applyAlignment="1">
      <alignment horizontal="center" vertical="center"/>
    </xf>
    <xf numFmtId="15" fontId="28" fillId="0" borderId="0" xfId="0" applyNumberFormat="1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15" fontId="17" fillId="0" borderId="0" xfId="0" applyNumberFormat="1" applyFont="1" applyAlignment="1">
      <alignment horizontal="center" vertical="center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43" fontId="16" fillId="0" borderId="1" xfId="1" applyFont="1" applyFill="1" applyBorder="1" applyAlignment="1">
      <alignment horizontal="center"/>
    </xf>
    <xf numFmtId="15" fontId="28" fillId="0" borderId="1" xfId="0" applyNumberFormat="1" applyFont="1" applyBorder="1" applyAlignment="1">
      <alignment horizontal="center" vertical="center"/>
    </xf>
    <xf numFmtId="0" fontId="22" fillId="0" borderId="1" xfId="0" applyFont="1" applyBorder="1" applyAlignment="1">
      <alignment vertical="center"/>
    </xf>
    <xf numFmtId="0" fontId="42" fillId="0" borderId="0" xfId="0" applyFont="1"/>
    <xf numFmtId="0" fontId="8" fillId="2" borderId="7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5" fillId="0" borderId="7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165" fontId="5" fillId="0" borderId="7" xfId="0" applyNumberFormat="1" applyFont="1" applyBorder="1" applyAlignment="1">
      <alignment horizontal="center" vertical="center" wrapText="1"/>
    </xf>
    <xf numFmtId="165" fontId="5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/>
    </xf>
    <xf numFmtId="0" fontId="12" fillId="2" borderId="5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15" fontId="11" fillId="0" borderId="0" xfId="0" applyNumberFormat="1" applyFont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justify" vertical="center" wrapText="1"/>
    </xf>
    <xf numFmtId="165" fontId="5" fillId="0" borderId="6" xfId="0" applyNumberFormat="1" applyFont="1" applyBorder="1" applyAlignment="1">
      <alignment horizontal="center" vertical="center" wrapText="1"/>
    </xf>
    <xf numFmtId="165" fontId="5" fillId="0" borderId="4" xfId="0" applyNumberFormat="1" applyFont="1" applyBorder="1" applyAlignment="1">
      <alignment horizontal="center" vertical="center" wrapText="1"/>
    </xf>
    <xf numFmtId="0" fontId="34" fillId="4" borderId="29" xfId="0" applyFont="1" applyFill="1" applyBorder="1" applyAlignment="1">
      <alignment horizontal="right" vertical="center"/>
    </xf>
    <xf numFmtId="0" fontId="34" fillId="4" borderId="12" xfId="0" applyFont="1" applyFill="1" applyBorder="1" applyAlignment="1">
      <alignment horizontal="right" vertical="center"/>
    </xf>
    <xf numFmtId="44" fontId="35" fillId="5" borderId="29" xfId="8" applyFont="1" applyFill="1" applyBorder="1" applyAlignment="1">
      <alignment horizontal="center" vertical="center"/>
    </xf>
    <xf numFmtId="44" fontId="35" fillId="5" borderId="12" xfId="8" applyFont="1" applyFill="1" applyBorder="1" applyAlignment="1">
      <alignment horizontal="center" vertical="center"/>
    </xf>
    <xf numFmtId="10" fontId="11" fillId="0" borderId="29" xfId="9" applyNumberFormat="1" applyFont="1" applyBorder="1" applyAlignment="1">
      <alignment horizontal="center" vertical="center"/>
    </xf>
    <xf numFmtId="10" fontId="11" fillId="0" borderId="12" xfId="9" applyNumberFormat="1" applyFont="1" applyBorder="1" applyAlignment="1">
      <alignment horizontal="center" vertical="center"/>
    </xf>
    <xf numFmtId="9" fontId="11" fillId="5" borderId="29" xfId="9" applyFont="1" applyFill="1" applyBorder="1" applyAlignment="1">
      <alignment horizontal="center" vertical="center"/>
    </xf>
    <xf numFmtId="9" fontId="11" fillId="5" borderId="12" xfId="9" applyFont="1" applyFill="1" applyBorder="1" applyAlignment="1">
      <alignment horizontal="center" vertical="center"/>
    </xf>
    <xf numFmtId="0" fontId="11" fillId="0" borderId="20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10" fontId="32" fillId="5" borderId="16" xfId="4" applyNumberFormat="1" applyFont="1" applyFill="1" applyBorder="1" applyAlignment="1">
      <alignment horizontal="center" vertical="center"/>
    </xf>
    <xf numFmtId="10" fontId="32" fillId="5" borderId="18" xfId="4" applyNumberFormat="1" applyFont="1" applyFill="1" applyBorder="1" applyAlignment="1">
      <alignment horizontal="center" vertical="center"/>
    </xf>
    <xf numFmtId="10" fontId="32" fillId="5" borderId="19" xfId="4" applyNumberFormat="1" applyFont="1" applyFill="1" applyBorder="1" applyAlignment="1">
      <alignment horizontal="center" vertical="center"/>
    </xf>
    <xf numFmtId="10" fontId="32" fillId="5" borderId="22" xfId="4" applyNumberFormat="1" applyFont="1" applyFill="1" applyBorder="1" applyAlignment="1">
      <alignment horizontal="center" vertical="center"/>
    </xf>
    <xf numFmtId="0" fontId="11" fillId="0" borderId="17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35" fillId="0" borderId="17" xfId="0" applyFont="1" applyBorder="1" applyAlignment="1">
      <alignment horizontal="center" vertical="center" wrapText="1"/>
    </xf>
    <xf numFmtId="0" fontId="35" fillId="0" borderId="12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 wrapText="1"/>
    </xf>
    <xf numFmtId="0" fontId="11" fillId="0" borderId="25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8" fillId="3" borderId="0" xfId="0" applyFont="1" applyFill="1" applyAlignment="1">
      <alignment horizontal="center" vertical="center"/>
    </xf>
    <xf numFmtId="0" fontId="30" fillId="0" borderId="0" xfId="0" applyFont="1" applyAlignment="1">
      <alignment horizontal="center" vertical="center" wrapText="1"/>
    </xf>
    <xf numFmtId="0" fontId="30" fillId="0" borderId="13" xfId="0" applyFont="1" applyBorder="1" applyAlignment="1">
      <alignment horizontal="center" vertical="center" wrapText="1"/>
    </xf>
    <xf numFmtId="165" fontId="31" fillId="0" borderId="0" xfId="0" applyNumberFormat="1" applyFont="1" applyAlignment="1">
      <alignment horizontal="center" vertical="center" wrapText="1"/>
    </xf>
    <xf numFmtId="165" fontId="31" fillId="0" borderId="13" xfId="0" applyNumberFormat="1" applyFont="1" applyBorder="1" applyAlignment="1">
      <alignment horizontal="center" vertical="center" wrapText="1"/>
    </xf>
    <xf numFmtId="0" fontId="8" fillId="4" borderId="0" xfId="0" applyFont="1" applyFill="1" applyAlignment="1">
      <alignment horizontal="center" vertical="center"/>
    </xf>
    <xf numFmtId="10" fontId="8" fillId="4" borderId="0" xfId="4" applyNumberFormat="1" applyFont="1" applyFill="1" applyAlignment="1">
      <alignment horizontal="center" vertical="center"/>
    </xf>
    <xf numFmtId="10" fontId="8" fillId="4" borderId="0" xfId="4" applyNumberFormat="1" applyFont="1" applyFill="1" applyBorder="1" applyAlignment="1">
      <alignment horizontal="center" vertical="center"/>
    </xf>
    <xf numFmtId="9" fontId="8" fillId="4" borderId="0" xfId="4" applyFont="1" applyFill="1" applyAlignment="1">
      <alignment horizontal="center" vertical="center"/>
    </xf>
    <xf numFmtId="9" fontId="8" fillId="4" borderId="0" xfId="4" applyFont="1" applyFill="1" applyBorder="1" applyAlignment="1">
      <alignment horizontal="center" vertical="center"/>
    </xf>
    <xf numFmtId="10" fontId="32" fillId="5" borderId="31" xfId="4" applyNumberFormat="1" applyFont="1" applyFill="1" applyBorder="1" applyAlignment="1">
      <alignment horizontal="center" vertical="center"/>
    </xf>
    <xf numFmtId="10" fontId="32" fillId="5" borderId="32" xfId="4" applyNumberFormat="1" applyFont="1" applyFill="1" applyBorder="1" applyAlignment="1">
      <alignment horizontal="center" vertical="center"/>
    </xf>
    <xf numFmtId="10" fontId="32" fillId="5" borderId="33" xfId="4" applyNumberFormat="1" applyFont="1" applyFill="1" applyBorder="1" applyAlignment="1">
      <alignment horizontal="center" vertical="center"/>
    </xf>
    <xf numFmtId="10" fontId="32" fillId="5" borderId="23" xfId="4" applyNumberFormat="1" applyFont="1" applyFill="1" applyBorder="1" applyAlignment="1">
      <alignment horizontal="center" vertical="center"/>
    </xf>
    <xf numFmtId="10" fontId="32" fillId="5" borderId="26" xfId="4" applyNumberFormat="1" applyFont="1" applyFill="1" applyBorder="1" applyAlignment="1">
      <alignment horizontal="center" vertical="center"/>
    </xf>
    <xf numFmtId="10" fontId="32" fillId="5" borderId="27" xfId="4" applyNumberFormat="1" applyFont="1" applyFill="1" applyBorder="1" applyAlignment="1">
      <alignment horizontal="center" vertical="center"/>
    </xf>
  </cellXfs>
  <cellStyles count="11">
    <cellStyle name="Millares" xfId="1" builtinId="3"/>
    <cellStyle name="Millares [0]" xfId="6" builtinId="6"/>
    <cellStyle name="Millares 10 10" xfId="3" xr:uid="{00000000-0005-0000-0000-000002000000}"/>
    <cellStyle name="Moneda" xfId="8" builtinId="4"/>
    <cellStyle name="Moneda 2" xfId="10" xr:uid="{B12DCCFD-5BE9-47E6-8CE5-770815DB1581}"/>
    <cellStyle name="Moneda 7" xfId="5" xr:uid="{00000000-0005-0000-0000-000004000000}"/>
    <cellStyle name="Normal" xfId="0" builtinId="0"/>
    <cellStyle name="Normal 12" xfId="7" xr:uid="{00000000-0005-0000-0000-000006000000}"/>
    <cellStyle name="Normal 2" xfId="2" xr:uid="{00000000-0005-0000-0000-000007000000}"/>
    <cellStyle name="Porcentaje" xfId="9" builtinId="5"/>
    <cellStyle name="Porcentaje 3" xfId="4" xr:uid="{00000000-0005-0000-0000-000009000000}"/>
  </cellStyles>
  <dxfs count="103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</dxfs>
  <tableStyles count="0" defaultTableStyle="TableStyleMedium2" defaultPivotStyle="PivotStyleLight16"/>
  <colors>
    <mruColors>
      <color rgb="FFFDB1BC"/>
      <color rgb="FF81ECFB"/>
      <color rgb="FFB3C9AB"/>
      <color rgb="FF0099CC"/>
      <color rgb="FFCCCCFF"/>
      <color rgb="FF9B72EE"/>
      <color rgb="FFBAF868"/>
      <color rgb="FF00CC99"/>
      <color rgb="FF66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44823</xdr:colOff>
      <xdr:row>0</xdr:row>
      <xdr:rowOff>165288</xdr:rowOff>
    </xdr:from>
    <xdr:to>
      <xdr:col>0</xdr:col>
      <xdr:colOff>807383</xdr:colOff>
      <xdr:row>3</xdr:row>
      <xdr:rowOff>145677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435" t="7143" r="12730" b="34416"/>
        <a:stretch/>
      </xdr:blipFill>
      <xdr:spPr>
        <a:xfrm>
          <a:off x="44823" y="165288"/>
          <a:ext cx="762560" cy="64153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1</xdr:row>
      <xdr:rowOff>19611</xdr:rowOff>
    </xdr:from>
    <xdr:to>
      <xdr:col>0</xdr:col>
      <xdr:colOff>1170857</xdr:colOff>
      <xdr:row>3</xdr:row>
      <xdr:rowOff>112060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435" t="7143" r="12730" b="34416"/>
        <a:stretch/>
      </xdr:blipFill>
      <xdr:spPr>
        <a:xfrm>
          <a:off x="28575" y="232523"/>
          <a:ext cx="1142282" cy="51827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89648</xdr:colOff>
      <xdr:row>1</xdr:row>
      <xdr:rowOff>75641</xdr:rowOff>
    </xdr:from>
    <xdr:to>
      <xdr:col>0</xdr:col>
      <xdr:colOff>885266</xdr:colOff>
      <xdr:row>3</xdr:row>
      <xdr:rowOff>37985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4562F27-670B-47C4-B811-F8C1F8C371D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435" t="7143" r="12730" b="34416"/>
        <a:stretch/>
      </xdr:blipFill>
      <xdr:spPr>
        <a:xfrm>
          <a:off x="89648" y="288553"/>
          <a:ext cx="795618" cy="38816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/192.168.1.90/Contabilidad/2024/CLAUDIA/FACTURACION/CONSULTORES/7%20FOR%20CON%20006%20Ctr%20Fac%20JUL.xlsx" TargetMode="External"/><Relationship Id="rId1" Type="http://schemas.openxmlformats.org/officeDocument/2006/relationships/externalLinkPath" Target="/192.168.1.90/Contabilidad/2024/CLAUDIA/FACTURACION/CONSULTORES/7%20FOR%20CON%20006%20Ctr%20Fac%20JU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ABLA"/>
      <sheetName val="Hoja2"/>
      <sheetName val="Hoja1"/>
      <sheetName val="Control de Facturas"/>
      <sheetName val="CP"/>
      <sheetName val="SF;ERP"/>
      <sheetName val="Hoja3"/>
      <sheetName val="RELACION"/>
      <sheetName val="canceladas"/>
    </sheetNames>
    <sheetDataSet>
      <sheetData sheetId="0">
        <row r="37">
          <cell r="C37">
            <v>10867809.199999999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laudia Castañeda García" refreshedDate="45502.42701446759" createdVersion="8" refreshedVersion="8" minRefreshableVersion="3" recordCount="5" xr:uid="{B575DD5E-6C34-4170-AE67-8EA94949247C}">
  <cacheSource type="worksheet">
    <worksheetSource ref="A14:E19" sheet="INFO"/>
  </cacheSource>
  <cacheFields count="5">
    <cacheField name="Factura " numFmtId="0">
      <sharedItems containsNonDate="0" containsString="0" containsBlank="1"/>
    </cacheField>
    <cacheField name="Fecha" numFmtId="0">
      <sharedItems containsNonDate="0" containsString="0" containsBlank="1"/>
    </cacheField>
    <cacheField name="Total" numFmtId="0">
      <sharedItems containsNonDate="0" containsString="0" containsBlank="1"/>
    </cacheField>
    <cacheField name="Fecha de pago" numFmtId="15">
      <sharedItems containsNonDate="0" containsString="0" containsBlank="1"/>
    </cacheField>
    <cacheField name="Area" numFmtId="0">
      <sharedItems containsNonDate="0" containsBlank="1" count="6">
        <m/>
        <s v="REEMBOLSOS" u="1"/>
        <s v="MEDIACION" u="1"/>
        <s v="RE" u="1"/>
        <s v="SOCIAL" u="1"/>
        <s v="REGISTRO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">
  <r>
    <m/>
    <m/>
    <m/>
    <m/>
    <x v="0"/>
  </r>
  <r>
    <m/>
    <m/>
    <m/>
    <m/>
    <x v="0"/>
  </r>
  <r>
    <m/>
    <m/>
    <m/>
    <m/>
    <x v="0"/>
  </r>
  <r>
    <m/>
    <m/>
    <m/>
    <m/>
    <x v="0"/>
  </r>
  <r>
    <m/>
    <m/>
    <m/>
    <m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9B6A661-9264-4478-9F00-229010E7B3B7}" name="Tabla dinámica1" cacheId="2" applyNumberFormats="0" applyBorderFormats="0" applyFontFormats="0" applyPatternFormats="0" applyAlignmentFormats="0" applyWidthHeightFormats="1" dataCaption="Valores" updatedVersion="8" minRefreshableVersion="3" useAutoFormatting="1" itemPrintTitles="1" createdVersion="7" indent="0" outline="1" outlineData="1" multipleFieldFilters="0">
  <location ref="B36:C38" firstHeaderRow="1" firstDataRow="1" firstDataCol="1"/>
  <pivotFields count="5">
    <pivotField showAll="0"/>
    <pivotField showAll="0"/>
    <pivotField dataField="1" showAll="0"/>
    <pivotField numFmtId="15" showAll="0"/>
    <pivotField axis="axisRow" showAll="0">
      <items count="7">
        <item m="1" x="2"/>
        <item m="1" x="3"/>
        <item m="1" x="1"/>
        <item m="1" x="4"/>
        <item m="1" x="5"/>
        <item x="0"/>
        <item t="default"/>
      </items>
    </pivotField>
  </pivotFields>
  <rowFields count="1">
    <field x="4"/>
  </rowFields>
  <rowItems count="2">
    <i>
      <x v="5"/>
    </i>
    <i t="grand">
      <x/>
    </i>
  </rowItems>
  <colItems count="1">
    <i/>
  </colItems>
  <dataFields count="1">
    <dataField name="Suma de Total" fld="2" baseField="4" baseItem="0" numFmtId="44"/>
  </dataFields>
  <formats count="4">
    <format dxfId="102">
      <pivotArea collapsedLevelsAreSubtotals="1" fieldPosition="0">
        <references count="1">
          <reference field="4" count="1">
            <x v="1"/>
          </reference>
        </references>
      </pivotArea>
    </format>
    <format dxfId="101">
      <pivotArea collapsedLevelsAreSubtotals="1" fieldPosition="0">
        <references count="1">
          <reference field="4" count="1">
            <x v="2"/>
          </reference>
        </references>
      </pivotArea>
    </format>
    <format dxfId="100">
      <pivotArea collapsedLevelsAreSubtotals="1" fieldPosition="0">
        <references count="1">
          <reference field="4" count="1">
            <x v="0"/>
          </reference>
        </references>
      </pivotArea>
    </format>
    <format dxfId="99">
      <pivotArea collapsedLevelsAreSubtotals="1" fieldPosition="0">
        <references count="1">
          <reference field="4" count="1">
            <x v="3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4"/>
  <sheetViews>
    <sheetView zoomScale="85" zoomScaleNormal="85" workbookViewId="0">
      <selection activeCell="C3" sqref="C3"/>
    </sheetView>
  </sheetViews>
  <sheetFormatPr baseColWidth="10" defaultColWidth="0" defaultRowHeight="16.5" customHeight="1"/>
  <cols>
    <col min="1" max="1" width="13.6640625" style="2" customWidth="1"/>
    <col min="2" max="2" width="17.5" style="2" customWidth="1"/>
    <col min="3" max="3" width="13.5" style="2" bestFit="1" customWidth="1"/>
    <col min="4" max="4" width="14.5" style="2" customWidth="1"/>
    <col min="5" max="5" width="16.33203125" style="2" customWidth="1"/>
    <col min="6" max="6" width="16.6640625" style="2" customWidth="1"/>
    <col min="7" max="7" width="45" style="2" customWidth="1"/>
    <col min="8" max="8" width="7.1640625" style="2" customWidth="1"/>
    <col min="9" max="9" width="0" style="2" hidden="1" customWidth="1"/>
    <col min="10" max="16384" width="5" style="2" hidden="1"/>
  </cols>
  <sheetData>
    <row r="1" spans="1:8" ht="18" customHeight="1">
      <c r="A1" s="125"/>
      <c r="B1" s="24" t="s">
        <v>9</v>
      </c>
      <c r="C1" s="25" t="s">
        <v>76</v>
      </c>
      <c r="D1" s="116" t="s">
        <v>15</v>
      </c>
      <c r="E1" s="117"/>
      <c r="F1" s="117"/>
      <c r="G1" s="117"/>
    </row>
    <row r="2" spans="1:8" ht="19.5" customHeight="1">
      <c r="A2" s="125"/>
      <c r="B2" s="24" t="s">
        <v>11</v>
      </c>
      <c r="C2" s="25" t="s">
        <v>19</v>
      </c>
      <c r="D2" s="116"/>
      <c r="E2" s="117"/>
      <c r="F2" s="117"/>
      <c r="G2" s="117"/>
    </row>
    <row r="3" spans="1:8" ht="15" customHeight="1">
      <c r="A3" s="125"/>
      <c r="B3" s="24" t="s">
        <v>12</v>
      </c>
      <c r="C3" s="25" t="s">
        <v>77</v>
      </c>
      <c r="D3" s="116"/>
      <c r="E3" s="117"/>
      <c r="F3" s="117"/>
      <c r="G3" s="117"/>
    </row>
    <row r="4" spans="1:8" ht="16.5" customHeight="1">
      <c r="A4" s="125"/>
      <c r="B4" s="24" t="s">
        <v>13</v>
      </c>
      <c r="C4" s="25" t="s">
        <v>78</v>
      </c>
      <c r="D4" s="118" t="s">
        <v>16</v>
      </c>
      <c r="E4" s="119"/>
      <c r="F4" s="119"/>
      <c r="G4" s="119"/>
    </row>
    <row r="5" spans="1:8" ht="15">
      <c r="A5" s="125"/>
      <c r="B5" s="24" t="s">
        <v>14</v>
      </c>
      <c r="C5" s="26" t="s">
        <v>17</v>
      </c>
      <c r="D5" s="118"/>
      <c r="E5" s="119"/>
      <c r="F5" s="119"/>
      <c r="G5" s="119"/>
    </row>
    <row r="6" spans="1:8" ht="12" customHeight="1"/>
    <row r="7" spans="1:8" ht="19.5" customHeight="1">
      <c r="A7" s="126" t="s">
        <v>6</v>
      </c>
      <c r="B7" s="126"/>
      <c r="C7" s="126"/>
      <c r="D7" s="126"/>
      <c r="E7" s="129" t="s">
        <v>1</v>
      </c>
      <c r="F7" s="130"/>
      <c r="G7" s="130"/>
    </row>
    <row r="8" spans="1:8" ht="15" customHeight="1">
      <c r="A8" s="127" t="s">
        <v>8</v>
      </c>
      <c r="B8" s="127"/>
      <c r="C8" s="127"/>
      <c r="D8" s="127"/>
      <c r="E8" s="121"/>
      <c r="F8" s="122"/>
      <c r="G8" s="122"/>
    </row>
    <row r="9" spans="1:8" ht="15" customHeight="1">
      <c r="A9" s="128"/>
      <c r="B9" s="128"/>
      <c r="C9" s="128"/>
      <c r="D9" s="128"/>
      <c r="E9" s="121"/>
      <c r="F9" s="122"/>
      <c r="G9" s="122"/>
    </row>
    <row r="10" spans="1:8" ht="9" customHeight="1">
      <c r="A10" s="123"/>
      <c r="B10" s="123"/>
      <c r="C10" s="123"/>
      <c r="D10" s="123"/>
      <c r="E10" s="123"/>
      <c r="F10" s="123"/>
      <c r="G10" s="3"/>
    </row>
    <row r="11" spans="1:8" ht="16.5" customHeight="1">
      <c r="A11" s="124" t="s">
        <v>7</v>
      </c>
      <c r="B11" s="120" t="s">
        <v>73</v>
      </c>
      <c r="C11" s="120"/>
      <c r="D11" s="120"/>
      <c r="E11" s="120"/>
      <c r="F11" s="120"/>
      <c r="G11" s="120"/>
    </row>
    <row r="12" spans="1:8" ht="19.5" customHeight="1">
      <c r="A12" s="124"/>
      <c r="B12" s="120"/>
      <c r="C12" s="120"/>
      <c r="D12" s="120"/>
      <c r="E12" s="120"/>
      <c r="F12" s="120"/>
      <c r="G12" s="120"/>
    </row>
    <row r="13" spans="1:8" s="80" customFormat="1" ht="16.5" customHeight="1">
      <c r="A13" s="72"/>
      <c r="B13" s="77"/>
      <c r="C13" s="78"/>
      <c r="D13" s="32"/>
      <c r="E13" s="73"/>
      <c r="F13" s="79"/>
    </row>
    <row r="14" spans="1:8" ht="16">
      <c r="A14" s="57" t="s">
        <v>0</v>
      </c>
      <c r="B14" s="57" t="s">
        <v>1</v>
      </c>
      <c r="C14" s="58" t="s">
        <v>3</v>
      </c>
      <c r="D14" s="57" t="s">
        <v>4</v>
      </c>
      <c r="E14" s="58" t="s">
        <v>20</v>
      </c>
      <c r="F14" s="57" t="s">
        <v>5</v>
      </c>
      <c r="G14" s="57" t="s">
        <v>5</v>
      </c>
    </row>
    <row r="15" spans="1:8" ht="16">
      <c r="A15" s="106"/>
      <c r="B15" s="107"/>
      <c r="C15" s="68"/>
      <c r="D15" s="32"/>
      <c r="E15" s="29"/>
      <c r="F15" s="69"/>
      <c r="G15" s="70"/>
      <c r="H15" s="34"/>
    </row>
    <row r="16" spans="1:8" ht="15">
      <c r="A16"/>
      <c r="B16" s="30"/>
      <c r="C16" s="38"/>
      <c r="D16" s="32"/>
      <c r="E16" s="29"/>
      <c r="F16" s="71"/>
      <c r="G16"/>
      <c r="H16" s="34"/>
    </row>
    <row r="17" spans="1:8" ht="16.5" customHeight="1">
      <c r="A17"/>
      <c r="B17" s="30"/>
      <c r="C17" s="28"/>
      <c r="D17" s="32"/>
      <c r="E17" s="29"/>
      <c r="F17"/>
      <c r="G17"/>
      <c r="H17" s="34"/>
    </row>
    <row r="18" spans="1:8" ht="16.5" customHeight="1">
      <c r="A18"/>
      <c r="B18" s="30"/>
      <c r="C18" s="28"/>
      <c r="D18" s="32"/>
      <c r="E18" s="29"/>
      <c r="F18"/>
      <c r="G18" s="81"/>
      <c r="H18" s="34"/>
    </row>
    <row r="19" spans="1:8" ht="16.5" customHeight="1">
      <c r="A19"/>
      <c r="B19" s="30"/>
      <c r="C19" s="28" t="s">
        <v>75</v>
      </c>
      <c r="D19" s="32"/>
      <c r="E19" s="29"/>
      <c r="F19"/>
      <c r="G19"/>
      <c r="H19" s="34"/>
    </row>
    <row r="20" spans="1:8" ht="16.5" customHeight="1">
      <c r="A20"/>
      <c r="B20" s="30"/>
      <c r="C20" s="28"/>
      <c r="D20" s="32"/>
      <c r="E20" s="29"/>
      <c r="F20" s="30"/>
      <c r="H20" s="34"/>
    </row>
    <row r="21" spans="1:8" ht="16.5" customHeight="1">
      <c r="A21"/>
      <c r="B21" s="30"/>
      <c r="C21" s="28"/>
      <c r="D21" s="32"/>
      <c r="E21" s="36">
        <f>SUM(C15:C21)</f>
        <v>0</v>
      </c>
      <c r="F21" s="114" t="s">
        <v>22</v>
      </c>
      <c r="G21" s="115"/>
      <c r="H21" s="34"/>
    </row>
    <row r="22" spans="1:8" ht="16.5" customHeight="1">
      <c r="C22" s="33"/>
      <c r="D22" s="32"/>
      <c r="H22" s="34"/>
    </row>
    <row r="23" spans="1:8" ht="16.5" customHeight="1">
      <c r="C23" s="33"/>
      <c r="D23" s="32"/>
      <c r="H23" s="34"/>
    </row>
    <row r="24" spans="1:8" ht="16.5" customHeight="1">
      <c r="A24" s="124" t="s">
        <v>7</v>
      </c>
      <c r="B24" s="120" t="s">
        <v>74</v>
      </c>
      <c r="C24" s="120"/>
      <c r="D24" s="120"/>
      <c r="E24" s="120"/>
      <c r="F24" s="120"/>
      <c r="G24" s="120"/>
    </row>
    <row r="25" spans="1:8" ht="19.5" customHeight="1">
      <c r="A25" s="124"/>
      <c r="B25" s="120"/>
      <c r="C25" s="120"/>
      <c r="D25" s="120"/>
      <c r="E25" s="120"/>
      <c r="F25" s="120"/>
      <c r="G25" s="120"/>
    </row>
    <row r="26" spans="1:8" ht="16.5" customHeight="1">
      <c r="C26" s="33"/>
      <c r="D26" s="32"/>
    </row>
    <row r="27" spans="1:8" ht="16.5" customHeight="1">
      <c r="A27" s="37" t="s">
        <v>0</v>
      </c>
      <c r="B27" s="37" t="s">
        <v>1</v>
      </c>
      <c r="C27" s="37" t="s">
        <v>3</v>
      </c>
      <c r="D27" s="57" t="s">
        <v>4</v>
      </c>
      <c r="E27" s="58" t="s">
        <v>20</v>
      </c>
      <c r="F27" s="37" t="s">
        <v>5</v>
      </c>
      <c r="G27" s="37" t="s">
        <v>5</v>
      </c>
      <c r="H27" s="37"/>
    </row>
    <row r="28" spans="1:8" ht="16.5" customHeight="1">
      <c r="A28" s="94"/>
      <c r="B28" s="94"/>
      <c r="C28" s="95"/>
      <c r="D28" s="32"/>
      <c r="E28" s="29"/>
      <c r="F28" s="96"/>
      <c r="G28" s="10"/>
    </row>
    <row r="29" spans="1:8" ht="16.5" customHeight="1">
      <c r="A29" s="94"/>
      <c r="B29" s="94"/>
      <c r="C29" s="95"/>
      <c r="D29" s="32"/>
      <c r="E29" s="29"/>
      <c r="F29" s="96"/>
      <c r="G29" s="10"/>
    </row>
    <row r="30" spans="1:8" ht="16.5" customHeight="1">
      <c r="A30" s="94"/>
      <c r="B30" s="94"/>
      <c r="C30" s="95"/>
      <c r="D30" s="32"/>
      <c r="E30" s="29"/>
      <c r="F30" s="96"/>
      <c r="G30" s="10"/>
    </row>
    <row r="31" spans="1:8" ht="16.5" customHeight="1">
      <c r="A31" s="94"/>
      <c r="B31" s="94"/>
      <c r="C31" s="95"/>
      <c r="D31" s="32"/>
      <c r="E31" s="29"/>
      <c r="F31" s="96"/>
      <c r="G31" s="10"/>
    </row>
    <row r="32" spans="1:8" ht="16.5" customHeight="1" thickBot="1">
      <c r="A32"/>
      <c r="B32" s="30"/>
      <c r="C32" s="38"/>
      <c r="D32" s="31"/>
      <c r="E32" s="29"/>
      <c r="F32" s="39"/>
      <c r="G32" s="10"/>
    </row>
    <row r="33" spans="1:8" ht="16.5" customHeight="1" thickBot="1">
      <c r="A33" s="40"/>
      <c r="B33" s="41"/>
      <c r="C33" s="42"/>
      <c r="D33" s="42">
        <f>SUM(C28:C31)</f>
        <v>0</v>
      </c>
      <c r="E33" s="43">
        <f>+C33+D33</f>
        <v>0</v>
      </c>
      <c r="F33" s="114" t="s">
        <v>22</v>
      </c>
      <c r="G33" s="115"/>
      <c r="H33" s="3"/>
    </row>
    <row r="36" spans="1:8" ht="16.5" customHeight="1">
      <c r="B36" s="48" t="s">
        <v>23</v>
      </c>
      <c r="C36" t="s">
        <v>24</v>
      </c>
      <c r="D36"/>
      <c r="E36"/>
      <c r="F36"/>
      <c r="G36"/>
    </row>
    <row r="37" spans="1:8" ht="16.5" customHeight="1">
      <c r="A37" s="2" t="s">
        <v>25</v>
      </c>
      <c r="B37" s="44" t="s">
        <v>72</v>
      </c>
      <c r="C37" s="46"/>
      <c r="D37"/>
      <c r="E37"/>
      <c r="F37"/>
      <c r="G37"/>
    </row>
    <row r="38" spans="1:8" ht="16.5" customHeight="1">
      <c r="B38" s="44" t="s">
        <v>26</v>
      </c>
      <c r="C38" s="46"/>
      <c r="D38" s="47"/>
      <c r="E38" s="28" t="e">
        <f>+GETPIVOTDATA("Total",$B$36,"Area","RE")-D38</f>
        <v>#REF!</v>
      </c>
      <c r="F38"/>
      <c r="G38"/>
    </row>
    <row r="39" spans="1:8" ht="16.5" customHeight="1">
      <c r="B39"/>
      <c r="C39"/>
      <c r="D39"/>
      <c r="E39" s="45"/>
      <c r="F39" s="35"/>
    </row>
    <row r="40" spans="1:8" ht="16.5" customHeight="1">
      <c r="B40"/>
      <c r="C40"/>
      <c r="D40"/>
      <c r="G40" s="45"/>
    </row>
    <row r="41" spans="1:8" ht="16.5" customHeight="1">
      <c r="B41"/>
      <c r="C41"/>
      <c r="D41" s="47">
        <f>+GETPIVOTDATA("Total",$B$36)+E33</f>
        <v>0</v>
      </c>
      <c r="E41" s="35"/>
      <c r="F41" s="35"/>
      <c r="G41" s="35"/>
    </row>
    <row r="42" spans="1:8" ht="16.5" customHeight="1">
      <c r="B42"/>
      <c r="C42"/>
      <c r="D42" s="47"/>
      <c r="E42" s="35"/>
      <c r="F42" s="35"/>
      <c r="G42" s="35"/>
    </row>
    <row r="43" spans="1:8" ht="16.5" customHeight="1">
      <c r="B43"/>
      <c r="C43"/>
      <c r="D43" s="47"/>
      <c r="E43" s="35"/>
      <c r="F43" s="35"/>
      <c r="G43" s="35"/>
    </row>
    <row r="44" spans="1:8" ht="16.5" customHeight="1">
      <c r="B44"/>
      <c r="C44"/>
      <c r="D44" s="47"/>
      <c r="E44" s="35"/>
      <c r="F44" s="35"/>
      <c r="G44" s="35"/>
    </row>
  </sheetData>
  <autoFilter ref="A14:XFC42" xr:uid="{00000000-0009-0000-0000-000000000000}"/>
  <mergeCells count="14">
    <mergeCell ref="F33:G33"/>
    <mergeCell ref="F21:G21"/>
    <mergeCell ref="D1:G3"/>
    <mergeCell ref="D4:G5"/>
    <mergeCell ref="B11:G12"/>
    <mergeCell ref="E8:G9"/>
    <mergeCell ref="A10:F10"/>
    <mergeCell ref="A11:A12"/>
    <mergeCell ref="A1:A5"/>
    <mergeCell ref="A7:D7"/>
    <mergeCell ref="A8:D9"/>
    <mergeCell ref="E7:G7"/>
    <mergeCell ref="A24:A25"/>
    <mergeCell ref="B24:G25"/>
  </mergeCells>
  <conditionalFormatting sqref="A14">
    <cfRule type="duplicateValues" dxfId="98" priority="41"/>
    <cfRule type="duplicateValues" dxfId="97" priority="46" stopIfTrue="1"/>
  </conditionalFormatting>
  <conditionalFormatting sqref="A15">
    <cfRule type="duplicateValues" dxfId="96" priority="161"/>
    <cfRule type="duplicateValues" dxfId="95" priority="162"/>
    <cfRule type="duplicateValues" dxfId="94" priority="163"/>
    <cfRule type="duplicateValues" dxfId="93" priority="164"/>
  </conditionalFormatting>
  <conditionalFormatting sqref="B14">
    <cfRule type="duplicateValues" dxfId="92" priority="40"/>
  </conditionalFormatting>
  <conditionalFormatting sqref="H15:H23">
    <cfRule type="cellIs" dxfId="91" priority="4" operator="lessThan">
      <formula>0</formula>
    </cfRule>
  </conditionalFormatting>
  <pageMargins left="0.23622047244094491" right="0.23622047244094491" top="0.31496062992125984" bottom="0.31496062992125984" header="0.31496062992125984" footer="0.31496062992125984"/>
  <pageSetup scale="93" orientation="landscape" r:id="rId2"/>
  <headerFooter>
    <oddHeader xml:space="preserve">&amp;C
</oddHeader>
    <oddFooter xml:space="preserve">&amp;L&amp;8
</oddFoot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43"/>
  <sheetViews>
    <sheetView zoomScale="85" zoomScaleNormal="85" workbookViewId="0">
      <selection activeCell="C4" sqref="C4"/>
    </sheetView>
  </sheetViews>
  <sheetFormatPr baseColWidth="10" defaultColWidth="0" defaultRowHeight="14" zeroHeight="1"/>
  <cols>
    <col min="1" max="1" width="19" style="2" customWidth="1"/>
    <col min="2" max="2" width="16" style="2" customWidth="1"/>
    <col min="3" max="3" width="23.83203125" style="2" customWidth="1"/>
    <col min="4" max="5" width="16.5" style="2" customWidth="1"/>
    <col min="6" max="6" width="19" style="2" customWidth="1"/>
    <col min="7" max="7" width="15.5" style="2" customWidth="1"/>
    <col min="8" max="8" width="10" style="2" customWidth="1"/>
    <col min="9" max="16384" width="5" style="2" hidden="1"/>
  </cols>
  <sheetData>
    <row r="1" spans="1:8" ht="15">
      <c r="A1" s="125"/>
      <c r="B1" s="24" t="s">
        <v>9</v>
      </c>
      <c r="C1" s="25" t="s">
        <v>10</v>
      </c>
      <c r="D1" s="133" t="s">
        <v>15</v>
      </c>
      <c r="E1" s="133"/>
      <c r="F1" s="133"/>
      <c r="G1" s="133"/>
    </row>
    <row r="2" spans="1:8" ht="15">
      <c r="A2" s="125"/>
      <c r="B2" s="24" t="s">
        <v>11</v>
      </c>
      <c r="C2" s="25" t="s">
        <v>19</v>
      </c>
      <c r="D2" s="133"/>
      <c r="E2" s="133"/>
      <c r="F2" s="133"/>
      <c r="G2" s="133"/>
    </row>
    <row r="3" spans="1:8" ht="15">
      <c r="A3" s="125"/>
      <c r="B3" s="24" t="s">
        <v>12</v>
      </c>
      <c r="C3" s="25" t="s">
        <v>77</v>
      </c>
      <c r="D3" s="133"/>
      <c r="E3" s="133"/>
      <c r="F3" s="133"/>
      <c r="G3" s="133"/>
    </row>
    <row r="4" spans="1:8" ht="15">
      <c r="A4" s="125"/>
      <c r="B4" s="24" t="s">
        <v>13</v>
      </c>
      <c r="C4" s="25" t="s">
        <v>18</v>
      </c>
      <c r="D4" s="134" t="s">
        <v>16</v>
      </c>
      <c r="E4" s="134"/>
      <c r="F4" s="134"/>
      <c r="G4" s="134"/>
    </row>
    <row r="5" spans="1:8" ht="15">
      <c r="A5" s="125"/>
      <c r="B5" s="24" t="s">
        <v>14</v>
      </c>
      <c r="C5" s="26" t="s">
        <v>17</v>
      </c>
      <c r="D5" s="134"/>
      <c r="E5" s="134"/>
      <c r="F5" s="134"/>
      <c r="G5" s="134"/>
    </row>
    <row r="6" spans="1:8" ht="12" customHeight="1"/>
    <row r="7" spans="1:8" ht="19.5" customHeight="1">
      <c r="A7" s="126" t="s">
        <v>6</v>
      </c>
      <c r="B7" s="126"/>
      <c r="C7" s="126"/>
      <c r="D7" s="126"/>
      <c r="E7" s="27"/>
      <c r="F7" s="126" t="s">
        <v>1</v>
      </c>
      <c r="G7" s="126"/>
    </row>
    <row r="8" spans="1:8" ht="15" customHeight="1">
      <c r="A8" s="127" t="s">
        <v>8</v>
      </c>
      <c r="B8" s="127"/>
      <c r="C8" s="127"/>
      <c r="D8" s="127"/>
      <c r="E8" s="100"/>
      <c r="F8" s="135">
        <f ca="1">TODAY()</f>
        <v>46021</v>
      </c>
      <c r="G8" s="135"/>
    </row>
    <row r="9" spans="1:8" ht="15" customHeight="1">
      <c r="A9" s="128"/>
      <c r="B9" s="128"/>
      <c r="C9" s="128"/>
      <c r="D9" s="128"/>
      <c r="E9" s="101"/>
      <c r="F9" s="136"/>
      <c r="G9" s="136"/>
    </row>
    <row r="10" spans="1:8" ht="9" customHeight="1">
      <c r="A10" s="123"/>
      <c r="B10" s="123"/>
      <c r="C10" s="123"/>
      <c r="D10" s="123"/>
      <c r="E10" s="123"/>
      <c r="F10" s="123"/>
      <c r="G10" s="123"/>
    </row>
    <row r="11" spans="1:8" ht="16.5" customHeight="1">
      <c r="A11" s="124" t="s">
        <v>7</v>
      </c>
      <c r="B11" s="120" t="s">
        <v>28</v>
      </c>
      <c r="C11" s="120"/>
      <c r="D11" s="120"/>
      <c r="E11" s="120"/>
      <c r="F11" s="120"/>
      <c r="G11" s="120"/>
    </row>
    <row r="12" spans="1:8" ht="19.5" customHeight="1">
      <c r="A12" s="124"/>
      <c r="B12" s="132"/>
      <c r="C12" s="132"/>
      <c r="D12" s="132"/>
      <c r="E12" s="132"/>
      <c r="F12" s="132"/>
      <c r="G12" s="132"/>
    </row>
    <row r="13" spans="1:8" ht="11.25" customHeight="1">
      <c r="A13" s="3"/>
      <c r="B13" s="3"/>
      <c r="C13" s="3"/>
      <c r="D13" s="3"/>
      <c r="E13" s="3"/>
      <c r="F13" s="4"/>
      <c r="G13" s="4"/>
    </row>
    <row r="14" spans="1:8" ht="16">
      <c r="A14" s="22" t="s">
        <v>0</v>
      </c>
      <c r="B14" s="22" t="s">
        <v>1</v>
      </c>
      <c r="C14" s="22" t="s">
        <v>2</v>
      </c>
      <c r="D14" s="23" t="s">
        <v>3</v>
      </c>
      <c r="E14" s="23" t="s">
        <v>69</v>
      </c>
      <c r="F14" s="22" t="s">
        <v>53</v>
      </c>
      <c r="G14" s="22" t="s">
        <v>5</v>
      </c>
    </row>
    <row r="15" spans="1:8" ht="16">
      <c r="A15" s="50"/>
      <c r="B15" s="51"/>
      <c r="C15" s="52"/>
      <c r="D15" s="50"/>
      <c r="E15" s="50"/>
      <c r="F15" s="53"/>
      <c r="G15" s="21"/>
      <c r="H15" s="45"/>
    </row>
    <row r="16" spans="1:8" ht="16">
      <c r="A16" s="14"/>
      <c r="B16" s="15"/>
      <c r="C16" s="16"/>
      <c r="D16" s="17"/>
      <c r="E16" s="17"/>
      <c r="F16" s="18"/>
      <c r="G16" s="19"/>
      <c r="H16" s="45"/>
    </row>
    <row r="17" spans="1:8" ht="15">
      <c r="A17"/>
      <c r="B17" s="30"/>
      <c r="C17"/>
      <c r="D17" s="90"/>
      <c r="E17" s="90"/>
      <c r="F17" s="97"/>
      <c r="G17" s="67"/>
      <c r="H17" s="45"/>
    </row>
    <row r="18" spans="1:8" ht="19">
      <c r="A18" s="5"/>
      <c r="B18" s="6"/>
      <c r="C18" s="7"/>
      <c r="D18" s="8">
        <f>SUM(D15:D15)</f>
        <v>0</v>
      </c>
      <c r="E18" s="8">
        <f>SUM(E15:E15)</f>
        <v>0</v>
      </c>
      <c r="F18" s="49">
        <f>+C18+D18</f>
        <v>0</v>
      </c>
      <c r="G18" s="131" t="s">
        <v>22</v>
      </c>
      <c r="H18" s="131"/>
    </row>
    <row r="19" spans="1:8" ht="15">
      <c r="A19"/>
      <c r="B19" s="30"/>
      <c r="C19"/>
      <c r="D19" s="28"/>
      <c r="E19" s="28"/>
      <c r="F19" s="9"/>
      <c r="G19" s="67"/>
    </row>
    <row r="20" spans="1:8" ht="16.5" customHeight="1">
      <c r="A20" s="124" t="s">
        <v>7</v>
      </c>
      <c r="B20" s="120" t="s">
        <v>29</v>
      </c>
      <c r="C20" s="120"/>
      <c r="D20" s="120"/>
      <c r="E20" s="120"/>
      <c r="F20" s="120"/>
      <c r="G20" s="120"/>
    </row>
    <row r="21" spans="1:8" ht="16.5" customHeight="1">
      <c r="A21" s="124"/>
      <c r="B21" s="132"/>
      <c r="C21" s="132"/>
      <c r="D21" s="132"/>
      <c r="E21" s="132"/>
      <c r="F21" s="132"/>
      <c r="G21" s="132"/>
    </row>
    <row r="22" spans="1:8" ht="11.25" customHeight="1">
      <c r="A22" s="1"/>
      <c r="B22" s="10"/>
      <c r="C22" s="11"/>
      <c r="D22" s="12"/>
      <c r="E22" s="12"/>
      <c r="F22" s="11"/>
      <c r="G22" s="11"/>
    </row>
    <row r="23" spans="1:8" ht="16">
      <c r="A23" s="22" t="s">
        <v>0</v>
      </c>
      <c r="B23" s="22" t="s">
        <v>1</v>
      </c>
      <c r="C23" s="22" t="s">
        <v>2</v>
      </c>
      <c r="D23" s="23" t="s">
        <v>3</v>
      </c>
      <c r="E23" s="23" t="s">
        <v>69</v>
      </c>
      <c r="F23" s="22" t="s">
        <v>53</v>
      </c>
      <c r="G23" s="22" t="s">
        <v>5</v>
      </c>
    </row>
    <row r="24" spans="1:8" ht="16">
      <c r="A24" s="50"/>
      <c r="B24" s="51"/>
      <c r="C24" s="52"/>
      <c r="D24" s="50"/>
      <c r="E24" s="50"/>
      <c r="F24" s="53"/>
      <c r="G24" s="21"/>
    </row>
    <row r="25" spans="1:8" ht="16">
      <c r="A25" s="14"/>
      <c r="B25" s="15"/>
      <c r="C25" s="16"/>
      <c r="D25" s="17"/>
      <c r="E25" s="17"/>
      <c r="F25" s="18"/>
      <c r="G25" s="19"/>
    </row>
    <row r="26" spans="1:8" ht="16">
      <c r="A26"/>
      <c r="B26" s="30"/>
      <c r="C26"/>
      <c r="D26" s="28"/>
      <c r="E26" s="28"/>
      <c r="F26" s="9"/>
      <c r="G26" s="10"/>
    </row>
    <row r="27" spans="1:8" ht="19">
      <c r="A27" s="5"/>
      <c r="B27" s="6"/>
      <c r="C27" s="7"/>
      <c r="D27" s="8">
        <f>SUM(D23:D25)</f>
        <v>0</v>
      </c>
      <c r="E27" s="8">
        <f>SUM(E23:E25)</f>
        <v>0</v>
      </c>
      <c r="F27" s="49">
        <f>+C27+D27</f>
        <v>0</v>
      </c>
      <c r="G27" s="131" t="s">
        <v>22</v>
      </c>
      <c r="H27" s="131"/>
    </row>
    <row r="28" spans="1:8" ht="16">
      <c r="A28" s="5"/>
      <c r="B28" s="6"/>
      <c r="C28" s="7"/>
      <c r="D28" s="8"/>
      <c r="E28" s="8"/>
      <c r="F28" s="9"/>
      <c r="G28" s="10"/>
    </row>
    <row r="29" spans="1:8" ht="16.5" customHeight="1">
      <c r="A29" s="124" t="s">
        <v>7</v>
      </c>
      <c r="B29" s="120" t="s">
        <v>27</v>
      </c>
      <c r="C29" s="120"/>
      <c r="D29" s="120"/>
      <c r="E29" s="120"/>
      <c r="F29" s="120"/>
      <c r="G29" s="120"/>
    </row>
    <row r="30" spans="1:8" ht="16.5" customHeight="1">
      <c r="A30" s="124"/>
      <c r="B30" s="132"/>
      <c r="C30" s="132"/>
      <c r="D30" s="132"/>
      <c r="E30" s="132"/>
      <c r="F30" s="132"/>
      <c r="G30" s="132"/>
    </row>
    <row r="31" spans="1:8" ht="11.25" customHeight="1">
      <c r="A31" s="1"/>
      <c r="B31" s="10"/>
      <c r="C31" s="11"/>
      <c r="D31" s="12"/>
      <c r="E31" s="12"/>
      <c r="F31" s="11"/>
      <c r="G31" s="11"/>
    </row>
    <row r="32" spans="1:8" ht="16">
      <c r="A32" s="22" t="s">
        <v>0</v>
      </c>
      <c r="B32" s="22" t="s">
        <v>1</v>
      </c>
      <c r="C32" s="22" t="s">
        <v>2</v>
      </c>
      <c r="D32" s="23" t="s">
        <v>3</v>
      </c>
      <c r="E32" s="23" t="s">
        <v>69</v>
      </c>
      <c r="F32" s="22" t="s">
        <v>4</v>
      </c>
      <c r="G32" s="22" t="s">
        <v>5</v>
      </c>
    </row>
    <row r="33" spans="1:8" ht="16">
      <c r="A33" s="50"/>
      <c r="B33" s="51"/>
      <c r="C33" s="52"/>
      <c r="D33" s="50"/>
      <c r="E33" s="50"/>
      <c r="F33" s="53"/>
      <c r="G33" s="21"/>
    </row>
    <row r="34" spans="1:8" ht="16">
      <c r="A34" s="14"/>
      <c r="B34" s="15"/>
      <c r="C34" s="16"/>
      <c r="D34" s="17"/>
      <c r="E34" s="17"/>
      <c r="F34" s="18"/>
      <c r="G34" s="19"/>
    </row>
    <row r="35" spans="1:8" ht="16">
      <c r="A35" s="1"/>
      <c r="B35" s="10"/>
      <c r="C35" s="13"/>
      <c r="D35" s="12"/>
      <c r="E35" s="12"/>
      <c r="F35" s="11"/>
      <c r="G35" s="11"/>
    </row>
    <row r="36" spans="1:8" ht="19">
      <c r="A36" s="1"/>
      <c r="B36" s="10"/>
      <c r="C36" s="13"/>
      <c r="D36" s="8">
        <f>SUM(D32:D34)</f>
        <v>0</v>
      </c>
      <c r="E36" s="8">
        <f>SUM(E32:E34)</f>
        <v>0</v>
      </c>
      <c r="F36" s="49">
        <f>+C36+D36</f>
        <v>0</v>
      </c>
      <c r="G36" s="11"/>
    </row>
    <row r="37" spans="1:8" ht="16">
      <c r="A37" s="1"/>
      <c r="B37" s="10"/>
      <c r="C37" s="13"/>
      <c r="D37" s="12"/>
      <c r="E37" s="12"/>
      <c r="F37" s="11"/>
      <c r="G37" s="11"/>
    </row>
    <row r="38" spans="1:8" ht="16.5" customHeight="1">
      <c r="A38" s="124" t="s">
        <v>7</v>
      </c>
      <c r="B38" s="120" t="s">
        <v>30</v>
      </c>
      <c r="C38" s="120"/>
      <c r="D38" s="120"/>
      <c r="E38" s="120"/>
      <c r="F38" s="120"/>
      <c r="G38" s="120"/>
    </row>
    <row r="39" spans="1:8" ht="16.5" customHeight="1">
      <c r="A39" s="124"/>
      <c r="B39" s="132"/>
      <c r="C39" s="132"/>
      <c r="D39" s="132"/>
      <c r="E39" s="132"/>
      <c r="F39" s="132"/>
      <c r="G39" s="132"/>
    </row>
    <row r="40" spans="1:8" ht="12" customHeight="1">
      <c r="A40" s="1"/>
      <c r="B40" s="10"/>
      <c r="C40" s="11"/>
      <c r="D40" s="12"/>
      <c r="E40" s="12"/>
      <c r="F40" s="11"/>
      <c r="G40" s="11"/>
    </row>
    <row r="41" spans="1:8" ht="16">
      <c r="A41" s="22" t="s">
        <v>0</v>
      </c>
      <c r="B41" s="22" t="s">
        <v>1</v>
      </c>
      <c r="C41" s="22" t="s">
        <v>2</v>
      </c>
      <c r="D41" s="23" t="s">
        <v>3</v>
      </c>
      <c r="E41" s="23" t="s">
        <v>69</v>
      </c>
      <c r="F41" s="22" t="s">
        <v>4</v>
      </c>
      <c r="G41" s="22" t="s">
        <v>5</v>
      </c>
    </row>
    <row r="42" spans="1:8" ht="16">
      <c r="A42" s="50"/>
      <c r="B42" s="51"/>
      <c r="C42" s="52"/>
      <c r="D42" s="50"/>
      <c r="E42" s="50"/>
      <c r="F42" s="53"/>
      <c r="G42" s="21"/>
    </row>
    <row r="43" spans="1:8" ht="16">
      <c r="A43" s="14"/>
      <c r="B43" s="15"/>
      <c r="C43" s="16"/>
      <c r="D43" s="17"/>
      <c r="E43" s="17"/>
      <c r="F43" s="18"/>
      <c r="G43" s="19"/>
    </row>
    <row r="44" spans="1:8" ht="16">
      <c r="A44" s="1"/>
      <c r="B44" s="10"/>
      <c r="C44" s="13"/>
      <c r="D44" s="12"/>
      <c r="E44" s="12"/>
      <c r="F44" s="11"/>
      <c r="G44" s="11"/>
    </row>
    <row r="45" spans="1:8" ht="19">
      <c r="A45" s="1"/>
      <c r="B45" s="10"/>
      <c r="C45" s="13"/>
      <c r="D45" s="8">
        <f>SUM(D40:D42)</f>
        <v>0</v>
      </c>
      <c r="E45" s="8">
        <f>SUM(E40:E42)</f>
        <v>0</v>
      </c>
      <c r="F45" s="49">
        <f>+D42</f>
        <v>0</v>
      </c>
      <c r="G45" s="131" t="s">
        <v>22</v>
      </c>
      <c r="H45" s="131"/>
    </row>
    <row r="46" spans="1:8" ht="16">
      <c r="A46" s="1"/>
      <c r="B46" s="10"/>
      <c r="C46" s="13"/>
      <c r="D46" s="12"/>
      <c r="E46" s="12"/>
      <c r="F46" s="11"/>
      <c r="G46" s="11"/>
    </row>
    <row r="47" spans="1:8">
      <c r="A47" s="124" t="s">
        <v>7</v>
      </c>
      <c r="B47" s="120" t="s">
        <v>67</v>
      </c>
      <c r="C47" s="120"/>
      <c r="D47" s="120"/>
      <c r="E47" s="120"/>
      <c r="F47" s="120"/>
      <c r="G47" s="120"/>
    </row>
    <row r="48" spans="1:8">
      <c r="A48" s="124"/>
      <c r="B48" s="132"/>
      <c r="C48" s="132"/>
      <c r="D48" s="132"/>
      <c r="E48" s="132"/>
      <c r="F48" s="132"/>
      <c r="G48" s="132"/>
    </row>
    <row r="49" spans="1:8" ht="10.5" customHeight="1">
      <c r="A49" s="1"/>
      <c r="B49" s="10"/>
      <c r="C49" s="11"/>
      <c r="D49" s="12"/>
      <c r="E49" s="12"/>
      <c r="F49" s="11"/>
      <c r="G49" s="11"/>
    </row>
    <row r="50" spans="1:8" ht="16">
      <c r="A50" s="22" t="s">
        <v>0</v>
      </c>
      <c r="B50" s="22" t="s">
        <v>1</v>
      </c>
      <c r="C50" s="22" t="s">
        <v>2</v>
      </c>
      <c r="D50" s="23" t="s">
        <v>3</v>
      </c>
      <c r="E50" s="23" t="s">
        <v>69</v>
      </c>
      <c r="F50" s="22" t="s">
        <v>4</v>
      </c>
      <c r="G50" s="22" t="s">
        <v>5</v>
      </c>
    </row>
    <row r="51" spans="1:8" ht="16">
      <c r="A51" s="50"/>
      <c r="B51" s="51"/>
      <c r="C51" s="52"/>
      <c r="D51" s="50"/>
      <c r="E51" s="50"/>
      <c r="F51" s="53"/>
      <c r="G51" s="21"/>
    </row>
    <row r="52" spans="1:8" ht="16">
      <c r="A52" s="14"/>
      <c r="B52" s="15"/>
      <c r="C52" s="16"/>
      <c r="D52" s="17"/>
      <c r="E52" s="17"/>
      <c r="F52" s="18"/>
      <c r="G52" s="19"/>
    </row>
    <row r="53" spans="1:8" ht="16">
      <c r="A53" s="1"/>
      <c r="B53" s="10"/>
      <c r="C53" s="13"/>
      <c r="D53" s="12"/>
      <c r="E53" s="12"/>
      <c r="F53" s="11"/>
      <c r="G53" s="11"/>
    </row>
    <row r="54" spans="1:8" ht="19">
      <c r="A54" s="1"/>
      <c r="B54" s="10"/>
      <c r="C54" s="13"/>
      <c r="D54" s="8">
        <f>SUM(D49:D51)</f>
        <v>0</v>
      </c>
      <c r="E54" s="8">
        <f>SUM(E49:E51)</f>
        <v>0</v>
      </c>
      <c r="F54" s="49">
        <f>+D51</f>
        <v>0</v>
      </c>
      <c r="G54" s="131" t="s">
        <v>22</v>
      </c>
      <c r="H54" s="131"/>
    </row>
    <row r="55" spans="1:8" ht="16">
      <c r="A55" s="1"/>
      <c r="B55" s="10"/>
      <c r="C55" s="11"/>
      <c r="D55" s="12"/>
      <c r="E55" s="12"/>
      <c r="F55" s="11"/>
      <c r="G55" s="11"/>
    </row>
    <row r="56" spans="1:8">
      <c r="A56" s="124" t="s">
        <v>7</v>
      </c>
      <c r="B56" s="120" t="s">
        <v>54</v>
      </c>
      <c r="C56" s="120"/>
      <c r="D56" s="120"/>
      <c r="E56" s="120"/>
      <c r="F56" s="120"/>
      <c r="G56" s="120"/>
    </row>
    <row r="57" spans="1:8">
      <c r="A57" s="124"/>
      <c r="B57" s="132"/>
      <c r="C57" s="132"/>
      <c r="D57" s="132"/>
      <c r="E57" s="132"/>
      <c r="F57" s="132"/>
      <c r="G57" s="132"/>
    </row>
    <row r="58" spans="1:8" ht="16">
      <c r="A58" s="1"/>
      <c r="B58" s="10"/>
      <c r="C58" s="11"/>
      <c r="D58" s="12"/>
      <c r="E58" s="12"/>
      <c r="F58" s="11"/>
      <c r="G58" s="11"/>
    </row>
    <row r="59" spans="1:8" ht="16">
      <c r="A59" s="22" t="s">
        <v>0</v>
      </c>
      <c r="B59" s="22" t="s">
        <v>1</v>
      </c>
      <c r="C59" s="22" t="s">
        <v>2</v>
      </c>
      <c r="D59" s="23" t="s">
        <v>3</v>
      </c>
      <c r="E59" s="23" t="s">
        <v>69</v>
      </c>
      <c r="F59" s="22" t="s">
        <v>4</v>
      </c>
      <c r="G59" s="22" t="s">
        <v>5</v>
      </c>
    </row>
    <row r="60" spans="1:8" ht="16">
      <c r="A60" s="50"/>
      <c r="B60" s="51"/>
      <c r="C60" s="52"/>
      <c r="D60" s="50"/>
      <c r="E60" s="50"/>
      <c r="F60" s="53"/>
      <c r="G60" s="21"/>
    </row>
    <row r="61" spans="1:8" ht="16">
      <c r="A61" s="14"/>
      <c r="B61" s="15"/>
      <c r="C61" s="16"/>
      <c r="D61" s="17"/>
      <c r="E61" s="17"/>
      <c r="F61" s="18"/>
      <c r="G61" s="19"/>
    </row>
    <row r="62" spans="1:8" ht="16">
      <c r="A62"/>
      <c r="B62" s="30"/>
      <c r="C62"/>
      <c r="D62" s="28"/>
      <c r="E62" s="28"/>
      <c r="F62" s="11"/>
      <c r="G62" s="11"/>
    </row>
    <row r="63" spans="1:8" ht="19">
      <c r="A63" s="1"/>
      <c r="B63" s="10"/>
      <c r="C63" s="54"/>
      <c r="D63" s="8">
        <f>SUM(D58:D60)</f>
        <v>0</v>
      </c>
      <c r="E63" s="8">
        <f>SUM(E58:E60)</f>
        <v>0</v>
      </c>
      <c r="F63" s="49">
        <f>+C63+D63</f>
        <v>0</v>
      </c>
      <c r="G63" s="131" t="s">
        <v>22</v>
      </c>
      <c r="H63" s="131"/>
    </row>
    <row r="64" spans="1:8"/>
    <row r="65" spans="1:8">
      <c r="A65" s="124" t="s">
        <v>7</v>
      </c>
      <c r="B65" s="120" t="s">
        <v>51</v>
      </c>
      <c r="C65" s="120"/>
      <c r="D65" s="120"/>
      <c r="E65" s="120"/>
      <c r="F65" s="120"/>
      <c r="G65" s="120"/>
    </row>
    <row r="66" spans="1:8">
      <c r="A66" s="124"/>
      <c r="B66" s="132"/>
      <c r="C66" s="132"/>
      <c r="D66" s="132"/>
      <c r="E66" s="132"/>
      <c r="F66" s="132"/>
      <c r="G66" s="132"/>
    </row>
    <row r="67" spans="1:8" ht="16">
      <c r="A67" s="1"/>
      <c r="B67" s="10"/>
      <c r="C67" s="11"/>
      <c r="D67" s="12"/>
      <c r="E67" s="12"/>
      <c r="F67" s="11"/>
      <c r="G67" s="11"/>
    </row>
    <row r="68" spans="1:8" ht="16">
      <c r="A68" s="22" t="s">
        <v>0</v>
      </c>
      <c r="B68" s="22" t="s">
        <v>1</v>
      </c>
      <c r="C68" s="22" t="s">
        <v>2</v>
      </c>
      <c r="D68" s="23" t="s">
        <v>3</v>
      </c>
      <c r="E68" s="23" t="s">
        <v>69</v>
      </c>
      <c r="F68" s="22" t="s">
        <v>4</v>
      </c>
      <c r="G68" s="22" t="s">
        <v>5</v>
      </c>
    </row>
    <row r="69" spans="1:8" ht="16">
      <c r="A69" s="50"/>
      <c r="B69" s="51"/>
      <c r="C69" s="52"/>
      <c r="D69" s="50"/>
      <c r="E69" s="50"/>
      <c r="F69" s="53"/>
      <c r="G69" s="21"/>
    </row>
    <row r="70" spans="1:8" ht="16">
      <c r="A70" s="14"/>
      <c r="B70" s="15"/>
      <c r="C70" s="16"/>
      <c r="D70" s="17"/>
      <c r="E70" s="17"/>
      <c r="F70" s="18"/>
      <c r="G70" s="19"/>
    </row>
    <row r="71" spans="1:8" ht="16">
      <c r="A71"/>
      <c r="B71" s="30"/>
      <c r="C71"/>
      <c r="D71" s="28"/>
      <c r="E71" s="28"/>
      <c r="F71" s="11"/>
      <c r="G71" s="11"/>
    </row>
    <row r="72" spans="1:8" ht="19">
      <c r="A72" s="1"/>
      <c r="B72" s="10"/>
      <c r="C72" s="54"/>
      <c r="D72" s="8">
        <f>SUM(D69:D70)</f>
        <v>0</v>
      </c>
      <c r="E72" s="8">
        <f>SUM(E69:E70)</f>
        <v>0</v>
      </c>
      <c r="F72" s="49">
        <f>+C72+D72</f>
        <v>0</v>
      </c>
      <c r="G72" s="131" t="s">
        <v>22</v>
      </c>
      <c r="H72" s="131"/>
    </row>
    <row r="73" spans="1:8"/>
    <row r="74" spans="1:8">
      <c r="A74" s="124" t="s">
        <v>7</v>
      </c>
      <c r="B74" s="120" t="s">
        <v>55</v>
      </c>
      <c r="C74" s="120"/>
      <c r="D74" s="120"/>
      <c r="E74" s="120"/>
      <c r="F74" s="120"/>
      <c r="G74" s="120"/>
    </row>
    <row r="75" spans="1:8">
      <c r="A75" s="124"/>
      <c r="B75" s="132"/>
      <c r="C75" s="132"/>
      <c r="D75" s="132"/>
      <c r="E75" s="132"/>
      <c r="F75" s="132"/>
      <c r="G75" s="132"/>
    </row>
    <row r="76" spans="1:8" ht="16">
      <c r="A76" s="1"/>
      <c r="B76" s="10"/>
      <c r="C76" s="11"/>
      <c r="D76" s="12"/>
      <c r="E76" s="12"/>
      <c r="F76" s="11"/>
      <c r="G76" s="11"/>
    </row>
    <row r="77" spans="1:8" ht="16">
      <c r="A77" s="22" t="s">
        <v>0</v>
      </c>
      <c r="B77" s="22" t="s">
        <v>1</v>
      </c>
      <c r="C77" s="22" t="s">
        <v>2</v>
      </c>
      <c r="D77" s="23" t="s">
        <v>3</v>
      </c>
      <c r="E77" s="23" t="s">
        <v>69</v>
      </c>
      <c r="F77" s="22" t="s">
        <v>4</v>
      </c>
      <c r="G77" s="22" t="s">
        <v>5</v>
      </c>
    </row>
    <row r="78" spans="1:8" ht="16">
      <c r="A78" s="50"/>
      <c r="B78" s="51"/>
      <c r="C78" s="52"/>
      <c r="D78" s="50"/>
      <c r="E78" s="50"/>
      <c r="F78" s="53"/>
      <c r="G78" s="21"/>
    </row>
    <row r="79" spans="1:8" ht="16">
      <c r="A79" s="14"/>
      <c r="B79" s="15"/>
      <c r="C79" s="16"/>
      <c r="D79" s="17"/>
      <c r="E79" s="17"/>
      <c r="F79" s="18"/>
      <c r="G79" s="19"/>
    </row>
    <row r="80" spans="1:8" ht="16">
      <c r="A80"/>
      <c r="B80" s="30"/>
      <c r="C80"/>
      <c r="D80" s="89"/>
      <c r="E80" s="89"/>
      <c r="G80" s="11"/>
    </row>
    <row r="81" spans="1:8" ht="16">
      <c r="A81"/>
      <c r="B81" s="30"/>
      <c r="C81"/>
      <c r="D81" s="28"/>
      <c r="E81" s="28"/>
      <c r="G81" s="11"/>
    </row>
    <row r="82" spans="1:8" ht="19">
      <c r="A82" s="1"/>
      <c r="B82" s="10"/>
      <c r="C82" s="54"/>
      <c r="D82" s="8">
        <f>SUM(D78:D81)</f>
        <v>0</v>
      </c>
      <c r="E82" s="8">
        <f>SUM(E78:E81)</f>
        <v>0</v>
      </c>
      <c r="F82" s="49">
        <f>+C82+D82</f>
        <v>0</v>
      </c>
      <c r="G82" s="131" t="s">
        <v>22</v>
      </c>
      <c r="H82" s="131"/>
    </row>
    <row r="83" spans="1:8"/>
    <row r="84" spans="1:8"/>
    <row r="85" spans="1:8"/>
    <row r="86" spans="1:8"/>
    <row r="87" spans="1:8"/>
    <row r="88" spans="1:8"/>
    <row r="89" spans="1:8"/>
    <row r="90" spans="1:8"/>
    <row r="91" spans="1:8"/>
    <row r="92" spans="1:8"/>
    <row r="93" spans="1:8"/>
    <row r="94" spans="1:8"/>
    <row r="95" spans="1:8"/>
    <row r="96" spans="1:8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</sheetData>
  <autoFilter ref="A14:H14" xr:uid="{00000000-0009-0000-0000-000001000000}"/>
  <mergeCells count="31">
    <mergeCell ref="A74:A75"/>
    <mergeCell ref="B74:G75"/>
    <mergeCell ref="G82:H82"/>
    <mergeCell ref="A65:A66"/>
    <mergeCell ref="B65:G66"/>
    <mergeCell ref="G72:H72"/>
    <mergeCell ref="D1:G3"/>
    <mergeCell ref="D4:G5"/>
    <mergeCell ref="A1:A5"/>
    <mergeCell ref="A20:A21"/>
    <mergeCell ref="B20:G21"/>
    <mergeCell ref="A7:D7"/>
    <mergeCell ref="F7:G7"/>
    <mergeCell ref="A8:D9"/>
    <mergeCell ref="F8:G9"/>
    <mergeCell ref="A10:G10"/>
    <mergeCell ref="A11:A12"/>
    <mergeCell ref="G54:H54"/>
    <mergeCell ref="A56:A57"/>
    <mergeCell ref="B56:G57"/>
    <mergeCell ref="G63:H63"/>
    <mergeCell ref="B11:G12"/>
    <mergeCell ref="A47:A48"/>
    <mergeCell ref="B47:G48"/>
    <mergeCell ref="G18:H18"/>
    <mergeCell ref="G27:H27"/>
    <mergeCell ref="G45:H45"/>
    <mergeCell ref="A29:A30"/>
    <mergeCell ref="B29:G30"/>
    <mergeCell ref="A38:A39"/>
    <mergeCell ref="B38:G39"/>
  </mergeCells>
  <conditionalFormatting sqref="A14">
    <cfRule type="duplicateValues" dxfId="90" priority="76"/>
  </conditionalFormatting>
  <conditionalFormatting sqref="A16">
    <cfRule type="duplicateValues" dxfId="89" priority="6" stopIfTrue="1"/>
  </conditionalFormatting>
  <conditionalFormatting sqref="A18">
    <cfRule type="duplicateValues" dxfId="88" priority="43" stopIfTrue="1"/>
  </conditionalFormatting>
  <conditionalFormatting sqref="A23">
    <cfRule type="duplicateValues" dxfId="87" priority="62" stopIfTrue="1"/>
    <cfRule type="duplicateValues" dxfId="86" priority="61"/>
  </conditionalFormatting>
  <conditionalFormatting sqref="A25">
    <cfRule type="duplicateValues" dxfId="85" priority="7" stopIfTrue="1"/>
  </conditionalFormatting>
  <conditionalFormatting sqref="A27">
    <cfRule type="duplicateValues" dxfId="84" priority="42" stopIfTrue="1"/>
  </conditionalFormatting>
  <conditionalFormatting sqref="A28">
    <cfRule type="duplicateValues" dxfId="83" priority="70" stopIfTrue="1"/>
  </conditionalFormatting>
  <conditionalFormatting sqref="A31 A37">
    <cfRule type="duplicateValues" dxfId="82" priority="72" stopIfTrue="1"/>
  </conditionalFormatting>
  <conditionalFormatting sqref="A32">
    <cfRule type="duplicateValues" dxfId="81" priority="56"/>
    <cfRule type="duplicateValues" dxfId="80" priority="57" stopIfTrue="1"/>
  </conditionalFormatting>
  <conditionalFormatting sqref="A34">
    <cfRule type="duplicateValues" dxfId="79" priority="38" stopIfTrue="1"/>
  </conditionalFormatting>
  <conditionalFormatting sqref="A35:A36">
    <cfRule type="duplicateValues" dxfId="78" priority="40" stopIfTrue="1"/>
    <cfRule type="duplicateValues" dxfId="77" priority="39" stopIfTrue="1"/>
    <cfRule type="duplicateValues" dxfId="76" priority="41" stopIfTrue="1"/>
  </conditionalFormatting>
  <conditionalFormatting sqref="A37 A31">
    <cfRule type="duplicateValues" dxfId="75" priority="71" stopIfTrue="1"/>
  </conditionalFormatting>
  <conditionalFormatting sqref="A37">
    <cfRule type="duplicateValues" dxfId="74" priority="73" stopIfTrue="1"/>
  </conditionalFormatting>
  <conditionalFormatting sqref="A41">
    <cfRule type="duplicateValues" dxfId="73" priority="52" stopIfTrue="1"/>
    <cfRule type="duplicateValues" dxfId="72" priority="51"/>
  </conditionalFormatting>
  <conditionalFormatting sqref="A43">
    <cfRule type="duplicateValues" dxfId="71" priority="5" stopIfTrue="1"/>
  </conditionalFormatting>
  <conditionalFormatting sqref="A44:A45">
    <cfRule type="duplicateValues" dxfId="70" priority="37" stopIfTrue="1"/>
  </conditionalFormatting>
  <conditionalFormatting sqref="A46">
    <cfRule type="duplicateValues" dxfId="69" priority="67" stopIfTrue="1"/>
    <cfRule type="duplicateValues" dxfId="68" priority="69" stopIfTrue="1"/>
    <cfRule type="duplicateValues" dxfId="67" priority="68" stopIfTrue="1"/>
  </conditionalFormatting>
  <conditionalFormatting sqref="A50">
    <cfRule type="duplicateValues" dxfId="66" priority="47" stopIfTrue="1"/>
    <cfRule type="duplicateValues" dxfId="65" priority="46"/>
  </conditionalFormatting>
  <conditionalFormatting sqref="A52">
    <cfRule type="duplicateValues" dxfId="64" priority="4" stopIfTrue="1"/>
  </conditionalFormatting>
  <conditionalFormatting sqref="A53:A54">
    <cfRule type="duplicateValues" dxfId="63" priority="34" stopIfTrue="1"/>
    <cfRule type="duplicateValues" dxfId="62" priority="35" stopIfTrue="1"/>
    <cfRule type="duplicateValues" dxfId="61" priority="33" stopIfTrue="1"/>
  </conditionalFormatting>
  <conditionalFormatting sqref="A55 A40 A22 A14 A49">
    <cfRule type="duplicateValues" dxfId="60" priority="77" stopIfTrue="1"/>
  </conditionalFormatting>
  <conditionalFormatting sqref="A55 A40 A22 A49">
    <cfRule type="duplicateValues" dxfId="59" priority="78" stopIfTrue="1"/>
  </conditionalFormatting>
  <conditionalFormatting sqref="A55">
    <cfRule type="duplicateValues" dxfId="58" priority="79" stopIfTrue="1"/>
  </conditionalFormatting>
  <conditionalFormatting sqref="A58">
    <cfRule type="duplicateValues" dxfId="57" priority="30" stopIfTrue="1"/>
    <cfRule type="duplicateValues" dxfId="56" priority="31" stopIfTrue="1"/>
  </conditionalFormatting>
  <conditionalFormatting sqref="A59">
    <cfRule type="duplicateValues" dxfId="55" priority="26" stopIfTrue="1"/>
    <cfRule type="duplicateValues" dxfId="54" priority="25"/>
  </conditionalFormatting>
  <conditionalFormatting sqref="A61">
    <cfRule type="duplicateValues" dxfId="53" priority="3" stopIfTrue="1"/>
  </conditionalFormatting>
  <conditionalFormatting sqref="A63">
    <cfRule type="duplicateValues" dxfId="52" priority="29" stopIfTrue="1"/>
    <cfRule type="duplicateValues" dxfId="51" priority="28" stopIfTrue="1"/>
    <cfRule type="duplicateValues" dxfId="50" priority="27" stopIfTrue="1"/>
  </conditionalFormatting>
  <conditionalFormatting sqref="A67">
    <cfRule type="duplicateValues" dxfId="49" priority="22" stopIfTrue="1"/>
    <cfRule type="duplicateValues" dxfId="48" priority="23" stopIfTrue="1"/>
  </conditionalFormatting>
  <conditionalFormatting sqref="A68">
    <cfRule type="duplicateValues" dxfId="47" priority="18" stopIfTrue="1"/>
    <cfRule type="duplicateValues" dxfId="46" priority="17"/>
  </conditionalFormatting>
  <conditionalFormatting sqref="A70">
    <cfRule type="duplicateValues" dxfId="45" priority="2" stopIfTrue="1"/>
  </conditionalFormatting>
  <conditionalFormatting sqref="A72">
    <cfRule type="duplicateValues" dxfId="44" priority="21" stopIfTrue="1"/>
    <cfRule type="duplicateValues" dxfId="43" priority="20" stopIfTrue="1"/>
    <cfRule type="duplicateValues" dxfId="42" priority="19" stopIfTrue="1"/>
  </conditionalFormatting>
  <conditionalFormatting sqref="A76">
    <cfRule type="duplicateValues" dxfId="41" priority="15" stopIfTrue="1"/>
    <cfRule type="duplicateValues" dxfId="40" priority="14" stopIfTrue="1"/>
  </conditionalFormatting>
  <conditionalFormatting sqref="A77">
    <cfRule type="duplicateValues" dxfId="39" priority="10" stopIfTrue="1"/>
    <cfRule type="duplicateValues" dxfId="38" priority="9"/>
  </conditionalFormatting>
  <conditionalFormatting sqref="A79">
    <cfRule type="duplicateValues" dxfId="37" priority="1" stopIfTrue="1"/>
  </conditionalFormatting>
  <conditionalFormatting sqref="A82">
    <cfRule type="duplicateValues" dxfId="36" priority="13" stopIfTrue="1"/>
    <cfRule type="duplicateValues" dxfId="35" priority="12" stopIfTrue="1"/>
    <cfRule type="duplicateValues" dxfId="34" priority="11" stopIfTrue="1"/>
  </conditionalFormatting>
  <conditionalFormatting sqref="B14">
    <cfRule type="duplicateValues" dxfId="33" priority="75"/>
  </conditionalFormatting>
  <conditionalFormatting sqref="B23">
    <cfRule type="duplicateValues" dxfId="32" priority="60"/>
  </conditionalFormatting>
  <conditionalFormatting sqref="B32">
    <cfRule type="duplicateValues" dxfId="31" priority="55"/>
  </conditionalFormatting>
  <conditionalFormatting sqref="B41">
    <cfRule type="duplicateValues" dxfId="30" priority="50"/>
  </conditionalFormatting>
  <conditionalFormatting sqref="B50">
    <cfRule type="duplicateValues" dxfId="29" priority="45"/>
  </conditionalFormatting>
  <conditionalFormatting sqref="B59">
    <cfRule type="duplicateValues" dxfId="28" priority="24"/>
  </conditionalFormatting>
  <conditionalFormatting sqref="B68">
    <cfRule type="duplicateValues" dxfId="27" priority="16"/>
  </conditionalFormatting>
  <conditionalFormatting sqref="B77">
    <cfRule type="duplicateValues" dxfId="26" priority="8"/>
  </conditionalFormatting>
  <pageMargins left="0.23622047244094491" right="0.23622047244094491" top="0.31496062992125984" bottom="0.31496062992125984" header="0.31496062992125984" footer="0.31496062992125984"/>
  <pageSetup scale="83" orientation="landscape" r:id="rId1"/>
  <headerFooter>
    <oddHeader xml:space="preserve">&amp;C
</oddHeader>
    <oddFooter xml:space="preserve">&amp;L&amp;8
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027"/>
  <sheetViews>
    <sheetView zoomScale="85" zoomScaleNormal="85" workbookViewId="0">
      <selection activeCell="C4" sqref="C4"/>
    </sheetView>
  </sheetViews>
  <sheetFormatPr baseColWidth="10" defaultColWidth="0" defaultRowHeight="16.5" customHeight="1" zeroHeight="1"/>
  <cols>
    <col min="1" max="1" width="15.33203125" style="85" customWidth="1"/>
    <col min="2" max="2" width="19.1640625" style="2" customWidth="1"/>
    <col min="3" max="3" width="28.83203125" style="2" customWidth="1"/>
    <col min="4" max="5" width="11.5" style="2" customWidth="1"/>
    <col min="6" max="6" width="15.83203125" style="2" customWidth="1"/>
    <col min="7" max="7" width="31.1640625" style="2" customWidth="1"/>
    <col min="8" max="8" width="7.1640625" style="2" customWidth="1"/>
    <col min="9" max="9" width="11.5" style="2" hidden="1" customWidth="1"/>
    <col min="10" max="16384" width="5" style="2" hidden="1"/>
  </cols>
  <sheetData>
    <row r="1" spans="1:9" ht="16.5" customHeight="1">
      <c r="A1" s="125"/>
      <c r="B1" s="24" t="s">
        <v>9</v>
      </c>
      <c r="C1" s="25" t="s">
        <v>10</v>
      </c>
      <c r="D1" s="116" t="s">
        <v>15</v>
      </c>
      <c r="E1" s="117"/>
      <c r="F1" s="117"/>
      <c r="G1" s="117"/>
      <c r="H1" s="117"/>
    </row>
    <row r="2" spans="1:9" ht="16.5" customHeight="1">
      <c r="A2" s="125"/>
      <c r="B2" s="24" t="s">
        <v>11</v>
      </c>
      <c r="C2" s="25" t="s">
        <v>19</v>
      </c>
      <c r="D2" s="116"/>
      <c r="E2" s="117"/>
      <c r="F2" s="117"/>
      <c r="G2" s="117"/>
      <c r="H2" s="117"/>
    </row>
    <row r="3" spans="1:9" ht="16.5" customHeight="1">
      <c r="A3" s="125"/>
      <c r="B3" s="24" t="s">
        <v>12</v>
      </c>
      <c r="C3" s="25" t="s">
        <v>77</v>
      </c>
      <c r="D3" s="116"/>
      <c r="E3" s="117"/>
      <c r="F3" s="117"/>
      <c r="G3" s="117"/>
      <c r="H3" s="117"/>
    </row>
    <row r="4" spans="1:9" ht="16.5" customHeight="1">
      <c r="A4" s="125"/>
      <c r="B4" s="24" t="s">
        <v>13</v>
      </c>
      <c r="C4" s="25" t="s">
        <v>18</v>
      </c>
      <c r="D4" s="118" t="s">
        <v>16</v>
      </c>
      <c r="E4" s="119"/>
      <c r="F4" s="119"/>
      <c r="G4" s="119"/>
      <c r="H4" s="119"/>
    </row>
    <row r="5" spans="1:9" ht="15">
      <c r="A5" s="125"/>
      <c r="B5" s="24" t="s">
        <v>14</v>
      </c>
      <c r="C5" s="26" t="s">
        <v>17</v>
      </c>
      <c r="D5" s="118"/>
      <c r="E5" s="119"/>
      <c r="F5" s="119"/>
      <c r="G5" s="119"/>
      <c r="H5" s="119"/>
    </row>
    <row r="6" spans="1:9" ht="16.5" customHeight="1">
      <c r="A6" s="123" t="s">
        <v>7</v>
      </c>
      <c r="B6" s="120" t="s">
        <v>43</v>
      </c>
      <c r="C6" s="120"/>
      <c r="D6" s="120"/>
      <c r="E6" s="120"/>
      <c r="F6" s="120"/>
      <c r="G6" s="120"/>
    </row>
    <row r="7" spans="1:9" ht="19.5" customHeight="1">
      <c r="A7" s="123"/>
      <c r="B7" s="132"/>
      <c r="C7" s="132"/>
      <c r="D7" s="132"/>
      <c r="E7" s="132"/>
      <c r="F7" s="132"/>
      <c r="G7" s="132"/>
    </row>
    <row r="8" spans="1:9" ht="11.25" customHeight="1">
      <c r="A8" s="3"/>
      <c r="B8" s="3"/>
      <c r="C8" s="3"/>
      <c r="D8" s="3"/>
      <c r="E8" s="3"/>
      <c r="F8" s="4"/>
      <c r="G8" s="4"/>
    </row>
    <row r="9" spans="1:9" ht="16">
      <c r="A9" s="22" t="s">
        <v>0</v>
      </c>
      <c r="B9" s="22" t="s">
        <v>1</v>
      </c>
      <c r="C9" s="22" t="s">
        <v>2</v>
      </c>
      <c r="D9" s="22" t="s">
        <v>1</v>
      </c>
      <c r="E9" s="23" t="s">
        <v>21</v>
      </c>
      <c r="F9" s="74" t="s">
        <v>56</v>
      </c>
      <c r="G9" s="22" t="s">
        <v>5</v>
      </c>
    </row>
    <row r="10" spans="1:9" ht="15">
      <c r="A10" s="108"/>
      <c r="B10" s="109"/>
      <c r="C10" s="110"/>
      <c r="D10" s="55"/>
      <c r="E10" s="55"/>
      <c r="F10" s="111"/>
      <c r="G10" s="112"/>
      <c r="H10" s="99"/>
      <c r="I10" s="113"/>
    </row>
    <row r="11" spans="1:9" ht="15">
      <c r="A11" s="108"/>
      <c r="B11" s="109"/>
      <c r="C11" s="110"/>
      <c r="D11" s="55"/>
      <c r="E11" s="55"/>
      <c r="F11" s="111"/>
      <c r="G11" s="112"/>
      <c r="H11" s="99"/>
      <c r="I11" s="113"/>
    </row>
    <row r="12" spans="1:9" ht="18">
      <c r="A12"/>
      <c r="B12" s="30"/>
      <c r="C12" s="90"/>
      <c r="D12" s="98"/>
      <c r="E12" s="98"/>
      <c r="F12" s="105"/>
      <c r="G12"/>
      <c r="H12" s="99"/>
    </row>
    <row r="13" spans="1:9" ht="19">
      <c r="A13" s="5"/>
      <c r="B13" s="6"/>
      <c r="C13" s="56">
        <f>SUM(C9:C12)</f>
        <v>0</v>
      </c>
      <c r="D13" s="56">
        <f>SUM(D9:D12)</f>
        <v>0</v>
      </c>
      <c r="E13" s="56"/>
      <c r="F13" s="84">
        <f>+C13+D13</f>
        <v>0</v>
      </c>
      <c r="G13" s="131" t="s">
        <v>22</v>
      </c>
      <c r="H13" s="131"/>
    </row>
    <row r="14" spans="1:9" ht="16">
      <c r="A14" s="5"/>
      <c r="B14" s="6"/>
      <c r="C14" s="75"/>
      <c r="D14" s="75"/>
      <c r="E14" s="75"/>
      <c r="F14" s="76"/>
      <c r="G14" s="10"/>
    </row>
    <row r="15" spans="1:9" ht="16.5" customHeight="1">
      <c r="A15" s="123" t="s">
        <v>7</v>
      </c>
      <c r="B15" s="120" t="s">
        <v>32</v>
      </c>
      <c r="C15" s="120"/>
      <c r="D15" s="120"/>
      <c r="E15" s="120"/>
      <c r="F15" s="120"/>
      <c r="G15" s="120"/>
    </row>
    <row r="16" spans="1:9" ht="16.5" customHeight="1">
      <c r="A16" s="123"/>
      <c r="B16" s="132"/>
      <c r="C16" s="132"/>
      <c r="D16" s="132"/>
      <c r="E16" s="132"/>
      <c r="F16" s="132"/>
      <c r="G16" s="132"/>
    </row>
    <row r="17" spans="1:8" ht="21.75" customHeight="1">
      <c r="A17" s="1"/>
      <c r="B17" s="10"/>
      <c r="C17" s="87"/>
      <c r="D17" s="87"/>
      <c r="E17" s="87"/>
      <c r="F17" s="88"/>
      <c r="G17" s="11"/>
    </row>
    <row r="18" spans="1:8" ht="16">
      <c r="A18" s="22" t="s">
        <v>0</v>
      </c>
      <c r="B18" s="22" t="s">
        <v>1</v>
      </c>
      <c r="C18" s="22" t="s">
        <v>2</v>
      </c>
      <c r="D18" s="23" t="s">
        <v>3</v>
      </c>
      <c r="E18" s="23"/>
      <c r="F18" s="22" t="s">
        <v>4</v>
      </c>
      <c r="G18" s="22" t="s">
        <v>5</v>
      </c>
    </row>
    <row r="19" spans="1:8" ht="16">
      <c r="A19"/>
      <c r="B19" s="30"/>
      <c r="C19"/>
      <c r="D19" s="89"/>
      <c r="E19" s="89"/>
      <c r="F19" s="18"/>
      <c r="G19" s="19"/>
    </row>
    <row r="20" spans="1:8" ht="16">
      <c r="A20" s="5"/>
      <c r="B20" s="6"/>
      <c r="C20" s="7"/>
      <c r="D20" s="8"/>
      <c r="E20" s="8"/>
      <c r="F20" s="9"/>
      <c r="G20" s="10"/>
    </row>
    <row r="21" spans="1:8" ht="19">
      <c r="A21" s="5"/>
      <c r="B21" s="6"/>
      <c r="C21" s="7"/>
      <c r="D21" s="8">
        <f>SUM(D17:D20)</f>
        <v>0</v>
      </c>
      <c r="E21" s="8"/>
      <c r="F21" s="49">
        <f>+C21+D21</f>
        <v>0</v>
      </c>
      <c r="G21" s="131" t="s">
        <v>22</v>
      </c>
      <c r="H21" s="131"/>
    </row>
    <row r="22" spans="1:8" ht="16">
      <c r="A22" s="5"/>
      <c r="B22" s="6"/>
      <c r="C22" s="7"/>
      <c r="D22" s="8"/>
      <c r="E22" s="8"/>
      <c r="F22" s="9"/>
      <c r="G22" s="10"/>
    </row>
    <row r="23" spans="1:8" ht="16.5" customHeight="1">
      <c r="A23" s="123" t="s">
        <v>7</v>
      </c>
      <c r="B23" s="120" t="s">
        <v>33</v>
      </c>
      <c r="C23" s="120"/>
      <c r="D23" s="120"/>
      <c r="E23" s="120"/>
      <c r="F23" s="120"/>
      <c r="G23" s="120"/>
    </row>
    <row r="24" spans="1:8" ht="16.5" customHeight="1">
      <c r="A24" s="123"/>
      <c r="B24" s="132"/>
      <c r="C24" s="132"/>
      <c r="D24" s="132"/>
      <c r="E24" s="132"/>
      <c r="F24" s="132"/>
      <c r="G24" s="132"/>
    </row>
    <row r="25" spans="1:8" ht="11.25" customHeight="1">
      <c r="A25" s="1"/>
      <c r="B25" s="10"/>
      <c r="C25" s="11"/>
      <c r="D25" s="12"/>
      <c r="E25" s="12"/>
      <c r="F25" s="11"/>
      <c r="G25" s="11"/>
    </row>
    <row r="26" spans="1:8" ht="16">
      <c r="A26" s="22" t="s">
        <v>0</v>
      </c>
      <c r="B26" s="22" t="s">
        <v>1</v>
      </c>
      <c r="C26" s="22" t="s">
        <v>2</v>
      </c>
      <c r="D26" s="23" t="s">
        <v>3</v>
      </c>
      <c r="E26" s="23"/>
      <c r="F26" s="22" t="s">
        <v>4</v>
      </c>
      <c r="G26" s="22" t="s">
        <v>5</v>
      </c>
    </row>
    <row r="27" spans="1:8" ht="16">
      <c r="A27"/>
      <c r="B27" s="30"/>
      <c r="C27"/>
      <c r="D27" s="28"/>
      <c r="E27" s="28"/>
      <c r="F27" s="20"/>
      <c r="G27" s="21"/>
    </row>
    <row r="28" spans="1:8" ht="16">
      <c r="A28" s="14"/>
      <c r="B28" s="15"/>
      <c r="C28" s="16"/>
      <c r="D28" s="17"/>
      <c r="E28" s="17"/>
      <c r="F28" s="18"/>
      <c r="G28" s="19"/>
    </row>
    <row r="29" spans="1:8" ht="16">
      <c r="A29" s="1"/>
      <c r="B29" s="10"/>
      <c r="C29" s="13"/>
      <c r="D29" s="12"/>
      <c r="E29" s="12"/>
      <c r="F29" s="11"/>
      <c r="G29" s="11"/>
    </row>
    <row r="30" spans="1:8" ht="19">
      <c r="A30" s="1"/>
      <c r="B30" s="10"/>
      <c r="C30" s="13"/>
      <c r="D30" s="8">
        <f>SUM(D25:D29)</f>
        <v>0</v>
      </c>
      <c r="E30" s="8"/>
      <c r="F30" s="49">
        <f>+C30+D30</f>
        <v>0</v>
      </c>
      <c r="G30" s="131" t="s">
        <v>22</v>
      </c>
      <c r="H30" s="131"/>
    </row>
    <row r="31" spans="1:8" ht="16">
      <c r="A31" s="1"/>
      <c r="B31" s="10"/>
      <c r="C31" s="13"/>
      <c r="D31" s="12"/>
      <c r="E31" s="12"/>
      <c r="F31" s="11"/>
      <c r="G31" s="11"/>
    </row>
    <row r="32" spans="1:8" ht="16.5" customHeight="1">
      <c r="A32" s="123" t="s">
        <v>7</v>
      </c>
      <c r="B32" s="120" t="s">
        <v>70</v>
      </c>
      <c r="C32" s="120"/>
      <c r="D32" s="120"/>
      <c r="E32" s="120"/>
      <c r="F32" s="120"/>
      <c r="G32" s="120"/>
    </row>
    <row r="33" spans="1:8" ht="16.5" customHeight="1">
      <c r="A33" s="123"/>
      <c r="B33" s="132"/>
      <c r="C33" s="132"/>
      <c r="D33" s="132"/>
      <c r="E33" s="132"/>
      <c r="F33" s="132"/>
      <c r="G33" s="132"/>
    </row>
    <row r="34" spans="1:8" ht="12" customHeight="1">
      <c r="A34" s="1"/>
      <c r="B34" s="10"/>
      <c r="C34" s="11"/>
      <c r="D34" s="12"/>
      <c r="E34" s="12"/>
      <c r="F34" s="11"/>
      <c r="G34" s="11"/>
    </row>
    <row r="35" spans="1:8" ht="16">
      <c r="A35" s="22" t="s">
        <v>0</v>
      </c>
      <c r="B35" s="22" t="s">
        <v>1</v>
      </c>
      <c r="C35" s="22" t="s">
        <v>2</v>
      </c>
      <c r="D35" s="23" t="s">
        <v>3</v>
      </c>
      <c r="E35" s="23"/>
      <c r="F35" s="22" t="s">
        <v>4</v>
      </c>
      <c r="G35" s="22" t="s">
        <v>5</v>
      </c>
    </row>
    <row r="36" spans="1:8" ht="16">
      <c r="A36"/>
      <c r="B36" s="30"/>
      <c r="C36"/>
      <c r="D36" s="90"/>
      <c r="E36" s="90"/>
      <c r="F36" s="20"/>
      <c r="G36" s="21"/>
    </row>
    <row r="37" spans="1:8" ht="16">
      <c r="A37" s="14"/>
      <c r="B37" s="15"/>
      <c r="C37" s="16"/>
      <c r="D37" s="17"/>
      <c r="E37" s="17"/>
      <c r="F37" s="18"/>
      <c r="G37" s="19"/>
    </row>
    <row r="38" spans="1:8" ht="16">
      <c r="A38" s="1"/>
      <c r="B38" s="10"/>
      <c r="C38" s="13"/>
      <c r="D38" s="12"/>
      <c r="E38" s="12"/>
      <c r="F38" s="11"/>
      <c r="G38" s="11"/>
    </row>
    <row r="39" spans="1:8" ht="19">
      <c r="A39" s="1"/>
      <c r="B39" s="10"/>
      <c r="C39" s="11"/>
      <c r="D39" s="8">
        <f>SUM(D34:D38)</f>
        <v>0</v>
      </c>
      <c r="E39" s="8"/>
      <c r="F39" s="49">
        <f>+C39+D39</f>
        <v>0</v>
      </c>
      <c r="G39" s="131" t="s">
        <v>22</v>
      </c>
      <c r="H39" s="131"/>
    </row>
    <row r="40" spans="1:8" ht="14"/>
    <row r="41" spans="1:8" ht="14"/>
    <row r="42" spans="1:8" ht="16.5" customHeight="1"/>
    <row r="43" spans="1:8" ht="16.5" customHeight="1"/>
    <row r="44" spans="1:8" ht="16.5" customHeight="1"/>
    <row r="45" spans="1:8" ht="16.5" customHeight="1"/>
    <row r="46" spans="1:8" ht="16.5" customHeight="1"/>
    <row r="47" spans="1:8" ht="16.5" customHeight="1"/>
    <row r="48" spans="1:8" ht="16.5" customHeight="1"/>
    <row r="49" ht="16.5" customHeight="1"/>
    <row r="50" ht="16.5" customHeight="1"/>
    <row r="51" ht="16.5" customHeight="1"/>
    <row r="52" ht="16.5" customHeight="1"/>
    <row r="53" ht="16.5" customHeight="1"/>
    <row r="54" ht="16.5" customHeight="1"/>
    <row r="55" ht="16.5" customHeight="1"/>
    <row r="56" ht="16.5" customHeight="1"/>
    <row r="57" ht="16.5" customHeight="1"/>
    <row r="58" ht="16.5" customHeight="1"/>
    <row r="59" ht="16.5" customHeight="1"/>
    <row r="60" ht="16.5" customHeight="1"/>
    <row r="61" ht="16.5" customHeight="1"/>
    <row r="62" ht="16.5" customHeight="1"/>
    <row r="63" ht="16.5" customHeight="1"/>
    <row r="64" ht="16.5" customHeight="1"/>
    <row r="65" ht="16.5" customHeight="1"/>
    <row r="66" ht="16.5" customHeight="1"/>
    <row r="67" ht="16.5" customHeight="1"/>
    <row r="68" ht="16.5" customHeight="1"/>
    <row r="69" ht="16.5" customHeight="1"/>
    <row r="70" ht="16.5" customHeight="1"/>
    <row r="71" ht="16.5" customHeight="1"/>
    <row r="72" ht="16.5" customHeight="1"/>
    <row r="73" ht="16.5" customHeight="1"/>
    <row r="74" ht="16.5" customHeight="1"/>
    <row r="75" ht="16.5" customHeight="1"/>
    <row r="76" ht="16.5" customHeight="1"/>
    <row r="77" ht="16.5" customHeight="1"/>
    <row r="78" ht="16.5" customHeight="1"/>
    <row r="79" ht="16.5" customHeight="1"/>
    <row r="80" ht="16.5" customHeight="1"/>
    <row r="81" ht="16.5" customHeight="1"/>
    <row r="82" ht="16.5" customHeight="1"/>
    <row r="83" ht="16.5" customHeight="1"/>
    <row r="84" ht="16.5" customHeight="1"/>
    <row r="85" ht="16.5" customHeight="1"/>
    <row r="86" ht="16.5" customHeight="1"/>
    <row r="87" ht="16.5" customHeight="1"/>
    <row r="88" ht="16.5" customHeight="1"/>
    <row r="89" ht="16.5" customHeight="1"/>
    <row r="90" ht="16.5" customHeight="1"/>
    <row r="91" ht="16.5" customHeight="1"/>
    <row r="92" ht="16.5" customHeight="1"/>
    <row r="93" ht="16.5" customHeight="1"/>
    <row r="94" ht="16.5" customHeight="1"/>
    <row r="95" ht="16.5" customHeight="1"/>
    <row r="96" ht="16.5" customHeight="1"/>
    <row r="97" ht="16.5" customHeight="1"/>
    <row r="98" ht="16.5" customHeight="1"/>
    <row r="99" ht="16.5" customHeight="1"/>
    <row r="100" ht="16.5" customHeight="1"/>
    <row r="101" ht="16.5" customHeight="1"/>
    <row r="102" ht="16.5" customHeight="1"/>
    <row r="103" ht="16.5" customHeight="1"/>
    <row r="104" ht="16.5" customHeight="1"/>
    <row r="105" ht="16.5" customHeight="1"/>
    <row r="106" ht="16.5" customHeight="1"/>
    <row r="107" ht="16.5" customHeight="1"/>
    <row r="108" ht="16.5" customHeight="1"/>
    <row r="109" ht="16.5" customHeight="1"/>
    <row r="110" ht="16.5" customHeight="1"/>
    <row r="111" ht="16.5" customHeight="1"/>
    <row r="112" ht="16.5" customHeight="1"/>
    <row r="113" ht="16.5" customHeight="1"/>
    <row r="114" ht="16.5" customHeight="1"/>
    <row r="115" ht="16.5" customHeight="1"/>
    <row r="116" ht="16.5" customHeight="1"/>
    <row r="117" ht="16.5" customHeight="1"/>
    <row r="118" ht="16.5" customHeight="1"/>
    <row r="119" ht="16.5" customHeight="1"/>
    <row r="120" ht="16.5" customHeight="1"/>
    <row r="121" ht="16.5" customHeight="1"/>
    <row r="122" ht="16.5" customHeight="1"/>
    <row r="123" ht="16.5" customHeight="1"/>
    <row r="124" ht="16.5" customHeight="1"/>
    <row r="125" ht="16.5" customHeight="1"/>
    <row r="126" ht="16.5" customHeight="1"/>
    <row r="127" ht="16.5" customHeight="1"/>
    <row r="128" ht="16.5" customHeight="1"/>
    <row r="129" ht="16.5" customHeight="1"/>
    <row r="130" ht="16.5" customHeight="1"/>
    <row r="131" ht="16.5" customHeight="1"/>
    <row r="132" ht="16.5" customHeight="1"/>
    <row r="133" ht="16.5" customHeight="1"/>
    <row r="134" ht="16.5" customHeight="1"/>
    <row r="135" ht="16.5" customHeight="1"/>
    <row r="136" ht="16.5" customHeight="1"/>
    <row r="137" ht="16.5" customHeight="1"/>
    <row r="138" ht="16.5" customHeight="1"/>
    <row r="139" ht="16.5" customHeight="1"/>
    <row r="140" ht="16.5" customHeight="1"/>
    <row r="141" ht="16.5" customHeight="1"/>
    <row r="142" ht="16.5" customHeight="1"/>
    <row r="143" ht="16.5" customHeight="1"/>
    <row r="144" ht="16.5" customHeight="1"/>
    <row r="145" ht="16.5" customHeight="1"/>
    <row r="146" ht="16.5" customHeight="1"/>
    <row r="147" ht="16.5" customHeight="1"/>
    <row r="148" ht="16.5" customHeight="1"/>
    <row r="149" ht="16.5" customHeight="1"/>
    <row r="150" ht="16.5" customHeight="1"/>
    <row r="151" ht="16.5" customHeight="1"/>
    <row r="152" ht="16.5" customHeight="1"/>
    <row r="153" ht="16.5" customHeight="1"/>
    <row r="154" ht="16.5" customHeight="1"/>
    <row r="155" ht="16.5" customHeight="1"/>
    <row r="156" ht="16.5" customHeight="1"/>
    <row r="157" ht="16.5" customHeight="1"/>
    <row r="158" ht="16.5" customHeight="1"/>
    <row r="159" ht="16.5" customHeight="1"/>
    <row r="160" ht="16.5" customHeight="1"/>
    <row r="161" ht="16.5" customHeight="1"/>
    <row r="162" ht="16.5" customHeight="1"/>
    <row r="163" ht="16.5" customHeight="1"/>
    <row r="164" ht="16.5" customHeight="1"/>
    <row r="165" ht="16.5" customHeight="1"/>
    <row r="166" ht="16.5" customHeight="1"/>
    <row r="167" ht="16.5" customHeight="1"/>
    <row r="168" ht="16.5" customHeight="1"/>
    <row r="169" ht="16.5" customHeight="1"/>
    <row r="170" ht="16.5" customHeight="1"/>
    <row r="171" ht="16.5" customHeight="1"/>
    <row r="172" ht="16.5" customHeight="1"/>
    <row r="173" ht="16.5" customHeight="1"/>
    <row r="174" ht="16.5" customHeight="1"/>
    <row r="175" ht="16.5" customHeight="1"/>
    <row r="176" ht="16.5" customHeight="1"/>
    <row r="177" ht="16.5" customHeight="1"/>
    <row r="178" ht="16.5" customHeight="1"/>
    <row r="179" ht="16.5" customHeight="1"/>
    <row r="180" ht="16.5" customHeight="1"/>
    <row r="181" ht="16.5" customHeight="1"/>
    <row r="182" ht="16.5" customHeight="1"/>
    <row r="183" ht="16.5" customHeight="1"/>
    <row r="184" ht="16.5" customHeight="1"/>
    <row r="185" ht="16.5" customHeight="1"/>
    <row r="186" ht="16.5" customHeight="1"/>
    <row r="187" ht="16.5" customHeight="1"/>
    <row r="188" ht="16.5" customHeight="1"/>
    <row r="189" ht="16.5" customHeight="1"/>
    <row r="190" ht="16.5" customHeight="1"/>
    <row r="191" ht="16.5" customHeight="1"/>
    <row r="192" ht="16.5" customHeight="1"/>
    <row r="193" ht="16.5" customHeight="1"/>
    <row r="194" ht="16.5" customHeight="1"/>
    <row r="195" ht="16.5" customHeight="1"/>
    <row r="196" ht="16.5" customHeight="1"/>
    <row r="197" ht="16.5" customHeight="1"/>
    <row r="198" ht="16.5" customHeight="1"/>
    <row r="199" ht="16.5" customHeight="1"/>
    <row r="200" ht="16.5" customHeight="1"/>
    <row r="201" ht="16.5" customHeight="1"/>
    <row r="202" ht="16.5" customHeight="1"/>
    <row r="203" ht="16.5" customHeight="1"/>
    <row r="204" ht="16.5" customHeight="1"/>
    <row r="205" ht="16.5" customHeight="1"/>
    <row r="206" ht="16.5" customHeight="1"/>
    <row r="207" ht="16.5" customHeight="1"/>
    <row r="208" ht="16.5" customHeight="1"/>
    <row r="209" ht="16.5" customHeight="1"/>
    <row r="210" ht="16.5" customHeight="1"/>
    <row r="211" ht="16.5" customHeight="1"/>
    <row r="212" ht="16.5" customHeight="1"/>
    <row r="213" ht="16.5" customHeight="1"/>
    <row r="214" ht="16.5" customHeight="1"/>
    <row r="215" ht="16.5" customHeight="1"/>
    <row r="216" ht="16.5" customHeight="1"/>
    <row r="217" ht="16.5" customHeight="1"/>
    <row r="218" ht="16.5" customHeight="1"/>
    <row r="219" ht="16.5" customHeight="1"/>
    <row r="220" ht="16.5" customHeight="1"/>
    <row r="221" ht="16.5" customHeight="1"/>
    <row r="222" ht="16.5" customHeight="1"/>
    <row r="223" ht="16.5" customHeight="1"/>
    <row r="224" ht="16.5" customHeight="1"/>
    <row r="225" ht="16.5" customHeight="1"/>
    <row r="226" ht="16.5" customHeight="1"/>
    <row r="227" ht="16.5" customHeight="1"/>
    <row r="228" ht="16.5" customHeight="1"/>
    <row r="229" ht="16.5" customHeight="1"/>
    <row r="230" ht="16.5" customHeight="1"/>
    <row r="231" ht="16.5" customHeight="1"/>
    <row r="232" ht="16.5" customHeight="1"/>
    <row r="233" ht="16.5" customHeight="1"/>
    <row r="234" ht="16.5" customHeight="1"/>
    <row r="235" ht="16.5" customHeight="1"/>
    <row r="236" ht="16.5" customHeight="1"/>
    <row r="237" ht="16.5" customHeight="1"/>
    <row r="238" ht="16.5" customHeight="1"/>
    <row r="239" ht="16.5" customHeight="1"/>
    <row r="240" ht="16.5" customHeight="1"/>
    <row r="241" ht="16.5" customHeight="1"/>
    <row r="242" ht="16.5" customHeight="1"/>
    <row r="243" ht="16.5" customHeight="1"/>
    <row r="244" ht="16.5" customHeight="1"/>
    <row r="245" ht="16.5" customHeight="1"/>
    <row r="246" ht="16.5" customHeight="1"/>
    <row r="247" ht="16.5" customHeight="1"/>
    <row r="248" ht="16.5" customHeight="1"/>
    <row r="249" ht="16.5" customHeight="1"/>
    <row r="250" ht="16.5" customHeight="1"/>
    <row r="251" ht="16.5" customHeight="1"/>
    <row r="252" ht="16.5" customHeight="1"/>
    <row r="253" ht="16.5" customHeight="1"/>
    <row r="254" ht="16.5" customHeight="1"/>
    <row r="255" ht="16.5" customHeight="1"/>
    <row r="256" ht="16.5" customHeight="1"/>
    <row r="257" ht="16.5" customHeight="1"/>
    <row r="258" ht="16.5" customHeight="1"/>
    <row r="259" ht="16.5" customHeight="1"/>
    <row r="260" ht="16.5" customHeight="1"/>
    <row r="261" ht="16.5" customHeight="1"/>
    <row r="262" ht="16.5" customHeight="1"/>
    <row r="263" ht="16.5" customHeight="1"/>
    <row r="264" ht="16.5" customHeight="1"/>
    <row r="265" ht="16.5" customHeight="1"/>
    <row r="266" ht="16.5" customHeight="1"/>
    <row r="267" ht="16.5" customHeight="1"/>
    <row r="268" ht="16.5" customHeight="1"/>
    <row r="269" ht="16.5" customHeight="1"/>
    <row r="270" ht="16.5" customHeight="1"/>
    <row r="271" ht="16.5" customHeight="1"/>
    <row r="272" ht="16.5" customHeight="1"/>
    <row r="273" ht="16.5" customHeight="1"/>
    <row r="274" ht="16.5" customHeight="1"/>
    <row r="275" ht="16.5" customHeight="1"/>
    <row r="276" ht="16.5" customHeight="1"/>
    <row r="277" ht="16.5" customHeight="1"/>
    <row r="278" ht="16.5" customHeight="1"/>
    <row r="279" ht="16.5" customHeight="1"/>
    <row r="280" ht="16.5" customHeight="1"/>
    <row r="281" ht="16.5" customHeight="1"/>
    <row r="282" ht="16.5" customHeight="1"/>
    <row r="283" ht="16.5" customHeight="1"/>
    <row r="284" ht="16.5" customHeight="1"/>
    <row r="285" ht="16.5" customHeight="1"/>
    <row r="286" ht="16.5" customHeight="1"/>
    <row r="287" ht="16.5" customHeight="1"/>
    <row r="288" ht="16.5" customHeight="1"/>
    <row r="289" ht="16.5" customHeight="1"/>
    <row r="290" ht="16.5" customHeight="1"/>
    <row r="291" ht="16.5" customHeight="1"/>
    <row r="292" ht="16.5" customHeight="1"/>
    <row r="293" ht="16.5" customHeight="1"/>
    <row r="294" ht="16.5" customHeight="1"/>
    <row r="295" ht="16.5" customHeight="1"/>
    <row r="296" ht="16.5" customHeight="1"/>
    <row r="297" ht="16.5" customHeight="1"/>
    <row r="298" ht="16.5" customHeight="1"/>
    <row r="299" ht="16.5" customHeight="1"/>
    <row r="300" ht="16.5" customHeight="1"/>
    <row r="301" ht="16.5" customHeight="1"/>
    <row r="302" ht="16.5" customHeight="1"/>
    <row r="303" ht="16.5" customHeight="1"/>
    <row r="304" ht="16.5" customHeight="1"/>
    <row r="305" ht="16.5" customHeight="1"/>
    <row r="306" ht="16.5" customHeight="1"/>
    <row r="307" ht="16.5" customHeight="1"/>
    <row r="308" ht="16.5" customHeight="1"/>
    <row r="309" ht="16.5" customHeight="1"/>
    <row r="310" ht="16.5" customHeight="1"/>
    <row r="311" ht="16.5" customHeight="1"/>
    <row r="312" ht="16.5" customHeight="1"/>
    <row r="313" ht="16.5" customHeight="1"/>
    <row r="314" ht="16.5" customHeight="1"/>
    <row r="315" ht="16.5" customHeight="1"/>
    <row r="316" ht="16.5" customHeight="1"/>
    <row r="317" ht="16.5" customHeight="1"/>
    <row r="318" ht="16.5" customHeight="1"/>
    <row r="319" ht="16.5" customHeight="1"/>
    <row r="320" ht="16.5" customHeight="1"/>
    <row r="321" ht="16.5" customHeight="1"/>
    <row r="322" ht="16.5" customHeight="1"/>
    <row r="323" ht="16.5" customHeight="1"/>
    <row r="324" ht="16.5" customHeight="1"/>
    <row r="325" ht="16.5" customHeight="1"/>
    <row r="326" ht="16.5" customHeight="1"/>
    <row r="327" ht="16.5" customHeight="1"/>
    <row r="328" ht="16.5" customHeight="1"/>
    <row r="329" ht="16.5" customHeight="1"/>
    <row r="330" ht="16.5" customHeight="1"/>
    <row r="331" ht="16.5" customHeight="1"/>
    <row r="332" ht="16.5" customHeight="1"/>
    <row r="333" ht="16.5" customHeight="1"/>
    <row r="334" ht="16.5" customHeight="1"/>
    <row r="335" ht="16.5" customHeight="1"/>
    <row r="336" ht="16.5" customHeight="1"/>
    <row r="337" ht="16.5" customHeight="1"/>
    <row r="338" ht="16.5" customHeight="1"/>
    <row r="339" ht="16.5" customHeight="1"/>
    <row r="340" ht="16.5" customHeight="1"/>
    <row r="341" ht="16.5" customHeight="1"/>
    <row r="342" ht="16.5" customHeight="1"/>
    <row r="343" ht="16.5" customHeight="1"/>
    <row r="344" ht="16.5" customHeight="1"/>
    <row r="345" ht="16.5" customHeight="1"/>
    <row r="346" ht="16.5" customHeight="1"/>
    <row r="347" ht="16.5" customHeight="1"/>
    <row r="348" ht="16.5" customHeight="1"/>
    <row r="349" ht="16.5" customHeight="1"/>
    <row r="350" ht="16.5" customHeight="1"/>
    <row r="351" ht="16.5" customHeight="1"/>
    <row r="352" ht="16.5" customHeight="1"/>
    <row r="353" ht="16.5" customHeight="1"/>
    <row r="354" ht="16.5" customHeight="1"/>
    <row r="355" ht="16.5" customHeight="1"/>
    <row r="356" ht="16.5" customHeight="1"/>
    <row r="357" ht="16.5" customHeight="1"/>
    <row r="358" ht="16.5" customHeight="1"/>
    <row r="359" ht="16.5" customHeight="1"/>
    <row r="360" ht="16.5" customHeight="1"/>
    <row r="361" ht="16.5" customHeight="1"/>
    <row r="362" ht="16.5" customHeight="1"/>
    <row r="363" ht="16.5" customHeight="1"/>
    <row r="364" ht="16.5" customHeight="1"/>
    <row r="365" ht="16.5" customHeight="1"/>
    <row r="366" ht="16.5" customHeight="1"/>
    <row r="367" ht="16.5" customHeight="1"/>
    <row r="368" ht="16.5" customHeight="1"/>
    <row r="369" ht="16.5" customHeight="1"/>
    <row r="370" ht="16.5" customHeight="1"/>
    <row r="371" ht="16.5" customHeight="1"/>
    <row r="372" ht="16.5" customHeight="1"/>
    <row r="373" ht="16.5" customHeight="1"/>
    <row r="374" ht="16.5" customHeight="1"/>
    <row r="375" ht="16.5" customHeight="1"/>
    <row r="376" ht="16.5" customHeight="1"/>
    <row r="377" ht="16.5" customHeight="1"/>
    <row r="378" ht="16.5" customHeight="1"/>
    <row r="379" ht="16.5" customHeight="1"/>
    <row r="380" ht="16.5" customHeight="1"/>
    <row r="381" ht="16.5" customHeight="1"/>
    <row r="382" ht="16.5" customHeight="1"/>
    <row r="383" ht="16.5" customHeight="1"/>
    <row r="384" ht="16.5" customHeight="1"/>
    <row r="385" ht="16.5" customHeight="1"/>
    <row r="386" ht="16.5" customHeight="1"/>
    <row r="387" ht="16.5" customHeight="1"/>
    <row r="388" ht="16.5" customHeight="1"/>
    <row r="389" ht="16.5" customHeight="1"/>
    <row r="390" ht="16.5" customHeight="1"/>
    <row r="391" ht="16.5" customHeight="1"/>
    <row r="392" ht="16.5" customHeight="1"/>
    <row r="393" ht="16.5" customHeight="1"/>
    <row r="394" ht="16.5" customHeight="1"/>
    <row r="395" ht="16.5" customHeight="1"/>
    <row r="396" ht="16.5" customHeight="1"/>
    <row r="397" ht="16.5" customHeight="1"/>
    <row r="398" ht="16.5" customHeight="1"/>
    <row r="399" ht="16.5" customHeight="1"/>
    <row r="400" ht="16.5" customHeight="1"/>
    <row r="401" ht="16.5" customHeight="1"/>
    <row r="402" ht="16.5" customHeight="1"/>
    <row r="403" ht="16.5" customHeight="1"/>
    <row r="404" ht="16.5" customHeight="1"/>
    <row r="405" ht="16.5" customHeight="1"/>
    <row r="406" ht="16.5" customHeight="1"/>
    <row r="407" ht="16.5" customHeight="1"/>
    <row r="408" ht="16.5" customHeight="1"/>
    <row r="409" ht="16.5" customHeight="1"/>
    <row r="410" ht="16.5" customHeight="1"/>
    <row r="411" ht="16.5" customHeight="1"/>
    <row r="412" ht="16.5" customHeight="1"/>
    <row r="413" ht="16.5" customHeight="1"/>
    <row r="414" ht="16.5" customHeight="1"/>
    <row r="415" ht="16.5" customHeight="1"/>
    <row r="416" ht="16.5" customHeight="1"/>
    <row r="417" ht="16.5" customHeight="1"/>
    <row r="418" ht="16.5" customHeight="1"/>
    <row r="419" ht="16.5" customHeight="1"/>
    <row r="420" ht="16.5" customHeight="1"/>
    <row r="421" ht="16.5" customHeight="1"/>
    <row r="422" ht="16.5" customHeight="1"/>
    <row r="423" ht="16.5" customHeight="1"/>
    <row r="424" ht="16.5" customHeight="1"/>
    <row r="425" ht="16.5" customHeight="1"/>
    <row r="426" ht="16.5" customHeight="1"/>
    <row r="427" ht="16.5" customHeight="1"/>
    <row r="428" ht="16.5" customHeight="1"/>
    <row r="429" ht="16.5" customHeight="1"/>
    <row r="430" ht="16.5" customHeight="1"/>
    <row r="431" ht="16.5" customHeight="1"/>
    <row r="432" ht="16.5" customHeight="1"/>
    <row r="433" ht="16.5" customHeight="1"/>
    <row r="434" ht="16.5" customHeight="1"/>
    <row r="435" ht="16.5" customHeight="1"/>
    <row r="436" ht="16.5" customHeight="1"/>
    <row r="437" ht="16.5" customHeight="1"/>
    <row r="438" ht="16.5" customHeight="1"/>
    <row r="439" ht="16.5" customHeight="1"/>
    <row r="440" ht="16.5" customHeight="1"/>
    <row r="441" ht="16.5" customHeight="1"/>
    <row r="442" ht="16.5" customHeight="1"/>
    <row r="443" ht="16.5" customHeight="1"/>
    <row r="444" ht="16.5" customHeight="1"/>
    <row r="445" ht="16.5" customHeight="1"/>
    <row r="446" ht="16.5" customHeight="1"/>
    <row r="447" ht="16.5" customHeight="1"/>
    <row r="448" ht="16.5" customHeight="1"/>
    <row r="449" spans="1:9" ht="16.5" customHeight="1"/>
    <row r="450" spans="1:9" ht="16.5" customHeight="1"/>
    <row r="451" spans="1:9" ht="16.5" customHeight="1"/>
    <row r="452" spans="1:9" ht="16.5" customHeight="1"/>
    <row r="453" spans="1:9" ht="16.5" customHeight="1"/>
    <row r="454" spans="1:9" ht="16.5" customHeight="1">
      <c r="A454" s="85" t="s">
        <v>57</v>
      </c>
      <c r="B454" s="2" t="s">
        <v>58</v>
      </c>
      <c r="C454" s="2" t="s">
        <v>59</v>
      </c>
      <c r="D454" s="2" t="s">
        <v>60</v>
      </c>
      <c r="F454" s="2" t="s">
        <v>61</v>
      </c>
      <c r="G454" s="2" t="s">
        <v>62</v>
      </c>
      <c r="H454" s="2" t="s">
        <v>63</v>
      </c>
      <c r="I454" s="2" t="s">
        <v>64</v>
      </c>
    </row>
    <row r="455" spans="1:9" ht="16.5" customHeight="1">
      <c r="A455" s="85" t="s">
        <v>31</v>
      </c>
      <c r="B455" s="82">
        <v>44810</v>
      </c>
      <c r="C455" s="2" t="s">
        <v>65</v>
      </c>
      <c r="D455" s="83">
        <v>6631.01</v>
      </c>
      <c r="E455" s="83"/>
      <c r="F455" s="83">
        <v>1060.96</v>
      </c>
      <c r="G455" s="83">
        <v>7691.97</v>
      </c>
      <c r="H455" s="2" t="s">
        <v>66</v>
      </c>
    </row>
    <row r="456" spans="1:9" ht="16.5" customHeight="1"/>
    <row r="457" spans="1:9" ht="16.5" customHeight="1"/>
    <row r="458" spans="1:9" ht="16.5" customHeight="1"/>
    <row r="459" spans="1:9" ht="16.5" customHeight="1"/>
    <row r="460" spans="1:9" ht="16.5" customHeight="1"/>
    <row r="461" spans="1:9" ht="16.5" customHeight="1"/>
    <row r="462" spans="1:9" ht="16.5" customHeight="1"/>
    <row r="463" spans="1:9" ht="16.5" customHeight="1"/>
    <row r="464" spans="1:9" ht="16.5" customHeight="1"/>
    <row r="465" ht="16.5" customHeight="1"/>
    <row r="466" ht="16.5" customHeight="1"/>
    <row r="467" ht="16.5" customHeight="1"/>
    <row r="468" ht="16.5" customHeight="1"/>
    <row r="469" ht="16.5" customHeight="1"/>
    <row r="470" ht="16.5" customHeight="1"/>
    <row r="471" ht="16.5" customHeight="1"/>
    <row r="472" ht="16.5" customHeight="1"/>
    <row r="473" ht="16.5" customHeight="1"/>
    <row r="474" ht="16.5" customHeight="1"/>
    <row r="475" ht="16.5" customHeight="1"/>
    <row r="476" ht="16.5" customHeight="1"/>
    <row r="477" ht="16.5" customHeight="1"/>
    <row r="478" ht="16.5" customHeight="1"/>
    <row r="479" ht="16.5" customHeight="1"/>
    <row r="480" ht="16.5" customHeight="1"/>
    <row r="481" ht="16.5" customHeight="1"/>
    <row r="482" ht="16.5" customHeight="1"/>
    <row r="483" ht="16.5" customHeight="1"/>
    <row r="484" ht="16.5" customHeight="1"/>
    <row r="485" ht="16.5" customHeight="1"/>
    <row r="486" ht="16.5" customHeight="1"/>
    <row r="487" ht="16.5" customHeight="1"/>
    <row r="488" ht="16.5" customHeight="1"/>
    <row r="489" ht="16.5" customHeight="1"/>
    <row r="490" ht="16.5" customHeight="1"/>
    <row r="491" ht="16.5" customHeight="1"/>
    <row r="492" ht="16.5" customHeight="1"/>
    <row r="493" ht="16.5" customHeight="1"/>
    <row r="494" ht="16.5" customHeight="1"/>
    <row r="495" ht="16.5" customHeight="1"/>
    <row r="496" ht="16.5" customHeight="1"/>
    <row r="497" ht="16.5" customHeight="1"/>
    <row r="498" ht="16.5" customHeight="1"/>
    <row r="499" ht="16.5" customHeight="1"/>
    <row r="500" ht="16.5" customHeight="1"/>
    <row r="501" ht="16.5" customHeight="1"/>
    <row r="502" ht="16.5" customHeight="1"/>
    <row r="503" ht="16.5" customHeight="1"/>
    <row r="504" ht="16.5" customHeight="1"/>
    <row r="505" ht="16.5" customHeight="1"/>
    <row r="506" ht="16.5" customHeight="1"/>
    <row r="507" ht="16.5" customHeight="1"/>
    <row r="508" ht="16.5" customHeight="1"/>
    <row r="509" ht="16.5" customHeight="1"/>
    <row r="510" ht="16.5" customHeight="1"/>
    <row r="511" ht="16.5" customHeight="1"/>
    <row r="512" ht="16.5" customHeight="1"/>
    <row r="513" ht="16.5" customHeight="1"/>
    <row r="514" ht="16.5" customHeight="1"/>
    <row r="515" ht="16.5" customHeight="1"/>
    <row r="516" ht="16.5" customHeight="1"/>
    <row r="517" ht="16.5" customHeight="1"/>
    <row r="518" ht="16.5" customHeight="1"/>
    <row r="519" ht="16.5" customHeight="1"/>
    <row r="520" ht="16.5" customHeight="1"/>
    <row r="521" ht="16.5" customHeight="1"/>
    <row r="522" ht="16.5" customHeight="1"/>
    <row r="523" ht="16.5" customHeight="1"/>
    <row r="524" ht="16.5" customHeight="1"/>
    <row r="525" ht="16.5" customHeight="1"/>
    <row r="526" ht="16.5" customHeight="1"/>
    <row r="527" ht="16.5" customHeight="1"/>
    <row r="528" ht="16.5" customHeight="1"/>
    <row r="529" ht="16.5" customHeight="1"/>
    <row r="530" ht="16.5" customHeight="1"/>
    <row r="531" ht="16.5" customHeight="1"/>
    <row r="532" ht="16.5" customHeight="1"/>
    <row r="533" ht="16.5" customHeight="1"/>
    <row r="534" ht="16.5" customHeight="1"/>
    <row r="535" ht="16.5" customHeight="1"/>
    <row r="536" ht="16.5" customHeight="1"/>
    <row r="537" ht="16.5" customHeight="1"/>
    <row r="538" ht="16.5" customHeight="1"/>
    <row r="539" ht="16.5" customHeight="1"/>
    <row r="540" ht="16.5" customHeight="1"/>
    <row r="541" ht="16.5" customHeight="1"/>
    <row r="542" ht="16.5" customHeight="1"/>
    <row r="543" ht="16.5" customHeight="1"/>
    <row r="544" ht="16.5" customHeight="1"/>
    <row r="545" ht="16.5" customHeight="1"/>
    <row r="546" ht="16.5" customHeight="1"/>
    <row r="547" ht="16.5" customHeight="1"/>
    <row r="548" ht="16.5" customHeight="1"/>
    <row r="549" ht="16.5" customHeight="1"/>
    <row r="550" ht="16.5" customHeight="1"/>
    <row r="551" ht="16.5" customHeight="1"/>
    <row r="552" ht="16.5" customHeight="1"/>
    <row r="553" ht="16.5" customHeight="1"/>
    <row r="554" ht="16.5" customHeight="1"/>
    <row r="555" ht="16.5" customHeight="1"/>
    <row r="556" ht="16.5" customHeight="1"/>
    <row r="557" ht="16.5" customHeight="1"/>
    <row r="558" ht="16.5" customHeight="1"/>
    <row r="559" ht="16.5" customHeight="1"/>
    <row r="560" ht="16.5" customHeight="1"/>
    <row r="561" ht="16.5" customHeight="1"/>
    <row r="562" ht="16.5" customHeight="1"/>
    <row r="563" ht="16.5" customHeight="1"/>
    <row r="564" ht="16.5" customHeight="1"/>
    <row r="565" ht="16.5" customHeight="1"/>
    <row r="566" ht="16.5" customHeight="1"/>
    <row r="567" ht="16.5" customHeight="1"/>
    <row r="568" ht="16.5" customHeight="1"/>
    <row r="569" ht="16.5" customHeight="1"/>
    <row r="570" ht="16.5" customHeight="1"/>
    <row r="571" ht="16.5" customHeight="1"/>
    <row r="572" ht="16.5" customHeight="1"/>
    <row r="573" ht="16.5" customHeight="1"/>
    <row r="574" ht="16.5" customHeight="1"/>
    <row r="575" ht="16.5" customHeight="1"/>
    <row r="576" ht="16.5" customHeight="1"/>
    <row r="577" ht="16.5" customHeight="1"/>
    <row r="578" ht="16.5" customHeight="1"/>
    <row r="579" ht="16.5" customHeight="1"/>
    <row r="580" ht="16.5" customHeight="1"/>
    <row r="581" ht="16.5" customHeight="1"/>
    <row r="582" ht="16.5" customHeight="1"/>
    <row r="583" ht="16.5" customHeight="1"/>
    <row r="584" ht="16.5" customHeight="1"/>
    <row r="585" ht="16.5" customHeight="1"/>
    <row r="586" ht="16.5" customHeight="1"/>
    <row r="587" ht="16.5" customHeight="1"/>
    <row r="588" ht="16.5" customHeight="1"/>
    <row r="589" ht="16.5" customHeight="1"/>
    <row r="590" ht="16.5" customHeight="1"/>
    <row r="591" ht="16.5" customHeight="1"/>
    <row r="592" ht="16.5" customHeight="1"/>
    <row r="593" ht="16.5" customHeight="1"/>
    <row r="594" ht="16.5" customHeight="1"/>
    <row r="595" ht="16.5" customHeight="1"/>
    <row r="596" ht="16.5" customHeight="1"/>
    <row r="597" ht="16.5" customHeight="1"/>
    <row r="598" ht="16.5" customHeight="1"/>
    <row r="599" ht="16.5" customHeight="1"/>
    <row r="600" ht="16.5" customHeight="1"/>
    <row r="601" ht="16.5" customHeight="1"/>
    <row r="602" ht="16.5" customHeight="1"/>
    <row r="603" ht="16.5" customHeight="1"/>
    <row r="604" ht="16.5" customHeight="1"/>
    <row r="605" ht="16.5" customHeight="1"/>
    <row r="606" ht="16.5" customHeight="1"/>
    <row r="607" ht="16.5" customHeight="1"/>
    <row r="608" ht="16.5" customHeight="1"/>
    <row r="609" ht="16.5" customHeight="1"/>
    <row r="610" ht="16.5" customHeight="1"/>
    <row r="611" ht="16.5" customHeight="1"/>
    <row r="612" ht="16.5" customHeight="1"/>
    <row r="613" ht="16.5" customHeight="1"/>
    <row r="614" ht="16.5" customHeight="1"/>
    <row r="615" ht="16.5" customHeight="1"/>
    <row r="616" ht="16.5" customHeight="1"/>
    <row r="617" ht="16.5" customHeight="1"/>
    <row r="618" ht="16.5" customHeight="1"/>
    <row r="619" ht="16.5" customHeight="1"/>
    <row r="620" ht="16.5" customHeight="1"/>
    <row r="621" ht="16.5" customHeight="1"/>
    <row r="622" ht="16.5" customHeight="1"/>
    <row r="623" ht="16.5" customHeight="1"/>
    <row r="624" ht="16.5" customHeight="1"/>
    <row r="625" ht="16.5" customHeight="1"/>
    <row r="626" ht="16.5" customHeight="1"/>
    <row r="627" ht="16.5" customHeight="1"/>
    <row r="628" ht="16.5" customHeight="1"/>
    <row r="629" ht="16.5" customHeight="1"/>
    <row r="630" ht="16.5" customHeight="1"/>
    <row r="631" ht="16.5" customHeight="1"/>
    <row r="632" ht="16.5" customHeight="1"/>
    <row r="633" ht="16.5" customHeight="1"/>
    <row r="634" ht="16.5" customHeight="1"/>
    <row r="635" ht="16.5" customHeight="1"/>
    <row r="636" ht="16.5" customHeight="1"/>
    <row r="637" ht="16.5" customHeight="1"/>
    <row r="638" ht="16.5" customHeight="1"/>
    <row r="639" ht="16.5" customHeight="1"/>
    <row r="640" ht="16.5" customHeight="1"/>
    <row r="641" ht="16.5" customHeight="1"/>
    <row r="642" ht="16.5" customHeight="1"/>
    <row r="643" ht="16.5" customHeight="1"/>
    <row r="644" ht="16.5" customHeight="1"/>
    <row r="645" ht="16.5" customHeight="1"/>
    <row r="646" ht="16.5" customHeight="1"/>
    <row r="647" ht="16.5" customHeight="1"/>
    <row r="648" ht="16.5" customHeight="1"/>
    <row r="649" ht="16.5" customHeight="1"/>
    <row r="650" ht="16.5" customHeight="1"/>
    <row r="651" ht="16.5" customHeight="1"/>
    <row r="652" ht="16.5" customHeight="1"/>
    <row r="653" ht="16.5" customHeight="1"/>
    <row r="654" ht="16.5" customHeight="1"/>
    <row r="655" ht="16.5" customHeight="1"/>
    <row r="656" ht="16.5" customHeight="1"/>
    <row r="657" ht="16.5" customHeight="1"/>
    <row r="658" ht="16.5" customHeight="1"/>
    <row r="659" ht="16.5" customHeight="1"/>
    <row r="660" ht="16.5" customHeight="1"/>
    <row r="661" ht="16.5" customHeight="1"/>
    <row r="662" ht="16.5" customHeight="1"/>
    <row r="663" ht="16.5" customHeight="1"/>
    <row r="664" ht="16.5" customHeight="1"/>
    <row r="665" ht="16.5" customHeight="1"/>
    <row r="666" ht="16.5" customHeight="1"/>
    <row r="667" ht="16.5" customHeight="1"/>
    <row r="668" ht="16.5" customHeight="1"/>
    <row r="669" ht="16.5" customHeight="1"/>
    <row r="670" ht="16.5" customHeight="1"/>
    <row r="671" ht="16.5" customHeight="1"/>
    <row r="672" ht="16.5" customHeight="1"/>
    <row r="673" ht="16.5" customHeight="1"/>
    <row r="674" ht="16.5" customHeight="1"/>
    <row r="675" ht="16.5" customHeight="1"/>
    <row r="676" ht="16.5" customHeight="1"/>
    <row r="677" ht="16.5" customHeight="1"/>
    <row r="678" ht="16.5" customHeight="1"/>
    <row r="679" ht="16.5" customHeight="1"/>
    <row r="680" ht="16.5" customHeight="1"/>
    <row r="681" ht="16.5" customHeight="1"/>
    <row r="682" ht="16.5" customHeight="1"/>
    <row r="683" ht="16.5" customHeight="1"/>
    <row r="684" ht="16.5" customHeight="1"/>
    <row r="685" ht="16.5" customHeight="1"/>
    <row r="686" ht="16.5" customHeight="1"/>
    <row r="687" ht="16.5" customHeight="1"/>
    <row r="688" ht="16.5" customHeight="1"/>
    <row r="689" ht="16.5" customHeight="1"/>
    <row r="690" ht="16.5" customHeight="1"/>
    <row r="691" ht="16.5" customHeight="1"/>
    <row r="692" ht="16.5" customHeight="1"/>
    <row r="693" ht="16.5" customHeight="1"/>
    <row r="694" ht="16.5" customHeight="1"/>
    <row r="695" ht="16.5" customHeight="1"/>
    <row r="696" ht="16.5" customHeight="1"/>
    <row r="697" ht="16.5" customHeight="1"/>
    <row r="698" ht="16.5" customHeight="1"/>
    <row r="699" ht="16.5" customHeight="1"/>
    <row r="700" ht="16.5" customHeight="1"/>
    <row r="701" ht="16.5" customHeight="1"/>
    <row r="702" ht="16.5" customHeight="1"/>
    <row r="703" ht="16.5" customHeight="1"/>
    <row r="704" ht="16.5" customHeight="1"/>
    <row r="705" ht="16.5" customHeight="1"/>
    <row r="706" ht="16.5" customHeight="1"/>
    <row r="707" ht="16.5" customHeight="1"/>
    <row r="708" ht="16.5" customHeight="1"/>
    <row r="709" ht="16.5" customHeight="1"/>
    <row r="710" ht="16.5" customHeight="1"/>
    <row r="711" ht="16.5" customHeight="1"/>
    <row r="712" ht="16.5" customHeight="1"/>
    <row r="713" ht="16.5" customHeight="1"/>
    <row r="714" ht="16.5" customHeight="1"/>
    <row r="715" ht="16.5" customHeight="1"/>
    <row r="716" ht="16.5" customHeight="1"/>
    <row r="717" ht="16.5" customHeight="1"/>
    <row r="718" ht="16.5" customHeight="1"/>
    <row r="719" ht="16.5" customHeight="1"/>
    <row r="720" ht="16.5" customHeight="1"/>
    <row r="721" ht="16.5" customHeight="1"/>
    <row r="722" ht="16.5" customHeight="1"/>
    <row r="723" ht="16.5" customHeight="1"/>
    <row r="724" ht="16.5" customHeight="1"/>
    <row r="725" ht="16.5" customHeight="1"/>
    <row r="726" ht="16.5" customHeight="1"/>
    <row r="727" ht="16.5" customHeight="1"/>
    <row r="728" ht="16.5" customHeight="1"/>
    <row r="729" ht="16.5" customHeight="1"/>
    <row r="730" ht="16.5" customHeight="1"/>
    <row r="731" ht="16.5" customHeight="1"/>
    <row r="732" ht="16.5" customHeight="1"/>
    <row r="733" ht="16.5" customHeight="1"/>
    <row r="734" ht="16.5" customHeight="1"/>
    <row r="735" ht="16.5" customHeight="1"/>
    <row r="736" ht="16.5" customHeight="1"/>
    <row r="737" ht="16.5" customHeight="1"/>
    <row r="738" ht="16.5" customHeight="1"/>
    <row r="739" ht="16.5" customHeight="1"/>
    <row r="740" ht="16.5" customHeight="1"/>
    <row r="741" ht="16.5" customHeight="1"/>
    <row r="742" ht="16.5" customHeight="1"/>
    <row r="743" ht="16.5" customHeight="1"/>
    <row r="744" ht="16.5" customHeight="1"/>
    <row r="745" ht="16.5" customHeight="1"/>
    <row r="746" ht="16.5" customHeight="1"/>
    <row r="747" ht="16.5" customHeight="1"/>
    <row r="748" ht="16.5" customHeight="1"/>
    <row r="749" ht="16.5" customHeight="1"/>
    <row r="750" ht="16.5" customHeight="1"/>
    <row r="751" ht="16.5" customHeight="1"/>
    <row r="752" ht="16.5" customHeight="1"/>
    <row r="753" ht="16.5" customHeight="1"/>
    <row r="754" ht="16.5" customHeight="1"/>
    <row r="755" ht="16.5" customHeight="1"/>
    <row r="756" ht="16.5" customHeight="1"/>
    <row r="757" ht="16.5" customHeight="1"/>
    <row r="758" ht="16.5" customHeight="1"/>
    <row r="759" ht="16.5" customHeight="1"/>
    <row r="760" ht="16.5" customHeight="1"/>
    <row r="761" ht="16.5" customHeight="1"/>
    <row r="762" ht="16.5" customHeight="1"/>
    <row r="763" ht="16.5" customHeight="1"/>
    <row r="764" ht="16.5" customHeight="1"/>
    <row r="765" ht="16.5" customHeight="1"/>
    <row r="766" ht="16.5" customHeight="1"/>
    <row r="767" ht="16.5" customHeight="1"/>
    <row r="768" ht="16.5" customHeight="1"/>
    <row r="769" ht="16.5" customHeight="1"/>
    <row r="770" ht="16.5" customHeight="1"/>
    <row r="771" ht="16.5" customHeight="1"/>
    <row r="772" ht="16.5" customHeight="1"/>
    <row r="773" ht="16.5" customHeight="1"/>
    <row r="774" ht="16.5" customHeight="1"/>
    <row r="775" ht="16.5" customHeight="1"/>
    <row r="776" ht="16.5" customHeight="1"/>
    <row r="777" ht="16.5" customHeight="1"/>
    <row r="778" ht="16.5" customHeight="1"/>
    <row r="779" ht="16.5" customHeight="1"/>
    <row r="780" ht="16.5" customHeight="1"/>
    <row r="781" ht="16.5" customHeight="1"/>
    <row r="782" ht="16.5" customHeight="1"/>
    <row r="783" ht="16.5" customHeight="1"/>
    <row r="784" ht="16.5" customHeight="1"/>
    <row r="785" ht="16.5" customHeight="1"/>
    <row r="786" ht="16.5" customHeight="1"/>
    <row r="787" ht="16.5" customHeight="1"/>
    <row r="788" ht="16.5" customHeight="1"/>
    <row r="789" ht="16.5" customHeight="1"/>
    <row r="790" ht="16.5" customHeight="1"/>
    <row r="791" ht="16.5" customHeight="1"/>
    <row r="792" ht="16.5" customHeight="1"/>
    <row r="793" ht="16.5" customHeight="1"/>
    <row r="794" ht="16.5" customHeight="1"/>
    <row r="795" ht="16.5" customHeight="1"/>
    <row r="796" ht="16.5" customHeight="1"/>
    <row r="797" ht="16.5" customHeight="1"/>
    <row r="798" ht="16.5" customHeight="1"/>
    <row r="799" ht="16.5" customHeight="1"/>
    <row r="800" ht="16.5" customHeight="1"/>
    <row r="801" ht="16.5" customHeight="1"/>
    <row r="802" ht="16.5" customHeight="1"/>
    <row r="803" ht="16.5" customHeight="1"/>
    <row r="804" ht="16.5" customHeight="1"/>
    <row r="805" ht="16.5" customHeight="1"/>
    <row r="806" ht="16.5" customHeight="1"/>
    <row r="807" ht="16.5" customHeight="1"/>
    <row r="808" ht="16.5" customHeight="1"/>
    <row r="809" ht="16.5" customHeight="1"/>
    <row r="810" ht="16.5" customHeight="1"/>
    <row r="811" ht="16.5" customHeight="1"/>
    <row r="812" ht="16.5" customHeight="1"/>
    <row r="813" ht="16.5" customHeight="1"/>
    <row r="814" ht="16.5" customHeight="1"/>
    <row r="815" ht="16.5" customHeight="1"/>
    <row r="816" ht="16.5" customHeight="1"/>
    <row r="817" ht="16.5" customHeight="1"/>
    <row r="818" ht="16.5" customHeight="1"/>
    <row r="819" ht="16.5" customHeight="1"/>
    <row r="820" ht="16.5" customHeight="1"/>
    <row r="821" ht="16.5" customHeight="1"/>
    <row r="822" ht="16.5" customHeight="1"/>
    <row r="823" ht="16.5" customHeight="1"/>
    <row r="824" ht="16.5" customHeight="1"/>
    <row r="825" ht="16.5" customHeight="1"/>
    <row r="826" ht="16.5" customHeight="1"/>
    <row r="827" ht="16.5" customHeight="1"/>
    <row r="828" ht="16.5" customHeight="1"/>
    <row r="829" ht="16.5" customHeight="1"/>
    <row r="830" ht="16.5" customHeight="1"/>
    <row r="831" ht="16.5" customHeight="1"/>
    <row r="832" ht="16.5" customHeight="1"/>
    <row r="833" ht="16.5" customHeight="1"/>
    <row r="834" ht="16.5" customHeight="1"/>
    <row r="835" ht="16.5" customHeight="1"/>
    <row r="836" ht="16.5" customHeight="1"/>
    <row r="837" ht="16.5" customHeight="1"/>
    <row r="838" ht="16.5" customHeight="1"/>
    <row r="839" ht="16.5" customHeight="1"/>
    <row r="840" ht="16.5" customHeight="1"/>
    <row r="841" ht="16.5" customHeight="1"/>
    <row r="842" ht="16.5" customHeight="1"/>
    <row r="843" ht="16.5" customHeight="1"/>
    <row r="844" ht="16.5" customHeight="1"/>
    <row r="845" ht="16.5" customHeight="1"/>
    <row r="846" ht="16.5" customHeight="1"/>
    <row r="847" ht="16.5" customHeight="1"/>
    <row r="848" ht="16.5" customHeight="1"/>
    <row r="849" ht="16.5" customHeight="1"/>
    <row r="850" ht="16.5" customHeight="1"/>
    <row r="851" ht="16.5" customHeight="1"/>
    <row r="852" ht="16.5" customHeight="1"/>
    <row r="853" ht="16.5" customHeight="1"/>
    <row r="854" ht="16.5" customHeight="1"/>
    <row r="855" ht="16.5" customHeight="1"/>
    <row r="856" ht="16.5" customHeight="1"/>
    <row r="857" ht="16.5" customHeight="1"/>
    <row r="858" ht="16.5" customHeight="1"/>
    <row r="859" ht="16.5" customHeight="1"/>
    <row r="860" ht="16.5" customHeight="1"/>
    <row r="861" ht="16.5" customHeight="1"/>
    <row r="862" ht="16.5" customHeight="1"/>
    <row r="863" ht="16.5" customHeight="1"/>
    <row r="864" ht="16.5" customHeight="1"/>
    <row r="865" ht="16.5" customHeight="1"/>
    <row r="866" ht="16.5" customHeight="1"/>
    <row r="867" ht="16.5" customHeight="1"/>
    <row r="868" ht="16.5" customHeight="1"/>
    <row r="869" ht="16.5" customHeight="1"/>
    <row r="870" ht="16.5" customHeight="1"/>
    <row r="871" ht="16.5" customHeight="1"/>
    <row r="872" ht="16.5" customHeight="1"/>
    <row r="873" ht="16.5" customHeight="1"/>
    <row r="874" ht="16.5" customHeight="1"/>
    <row r="875" ht="16.5" customHeight="1"/>
    <row r="876" ht="16.5" customHeight="1"/>
    <row r="877" ht="16.5" customHeight="1"/>
    <row r="878" ht="16.5" customHeight="1"/>
    <row r="879" ht="16.5" customHeight="1"/>
    <row r="880" ht="16.5" customHeight="1"/>
    <row r="881" ht="16.5" customHeight="1"/>
    <row r="882" ht="16.5" customHeight="1"/>
    <row r="883" ht="16.5" customHeight="1"/>
    <row r="884" ht="16.5" customHeight="1"/>
    <row r="885" ht="16.5" customHeight="1"/>
    <row r="886" ht="16.5" customHeight="1"/>
    <row r="887" ht="16.5" customHeight="1"/>
    <row r="888" ht="16.5" customHeight="1"/>
    <row r="889" ht="16.5" customHeight="1"/>
    <row r="890" ht="16.5" customHeight="1"/>
    <row r="891" ht="16.5" customHeight="1"/>
    <row r="892" ht="16.5" customHeight="1"/>
    <row r="893" ht="16.5" customHeight="1"/>
    <row r="894" ht="16.5" customHeight="1"/>
    <row r="895" ht="16.5" customHeight="1"/>
    <row r="896" ht="16.5" customHeight="1"/>
    <row r="897" ht="16.5" customHeight="1"/>
    <row r="898" ht="16.5" customHeight="1"/>
    <row r="899" ht="16.5" customHeight="1"/>
    <row r="900" ht="16.5" customHeight="1"/>
    <row r="901" ht="16.5" customHeight="1"/>
    <row r="902" ht="16.5" customHeight="1"/>
    <row r="903" ht="16.5" customHeight="1"/>
    <row r="904" ht="16.5" customHeight="1"/>
    <row r="905" ht="16.5" customHeight="1"/>
    <row r="906" ht="16.5" customHeight="1"/>
    <row r="907" ht="16.5" customHeight="1"/>
    <row r="908" ht="16.5" customHeight="1"/>
    <row r="909" ht="16.5" customHeight="1"/>
    <row r="910" ht="16.5" customHeight="1"/>
    <row r="911" ht="16.5" customHeight="1"/>
    <row r="912" ht="16.5" customHeight="1"/>
    <row r="913" ht="16.5" customHeight="1"/>
    <row r="914" ht="16.5" customHeight="1"/>
    <row r="915" ht="16.5" customHeight="1"/>
    <row r="916" ht="16.5" customHeight="1"/>
    <row r="917" ht="16.5" customHeight="1"/>
    <row r="918" ht="16.5" customHeight="1"/>
    <row r="919" ht="16.5" customHeight="1"/>
    <row r="920" ht="16.5" customHeight="1"/>
    <row r="921" ht="16.5" customHeight="1"/>
    <row r="922" ht="16.5" customHeight="1"/>
    <row r="923" ht="16.5" customHeight="1"/>
    <row r="924" ht="16.5" customHeight="1"/>
    <row r="925" ht="16.5" customHeight="1"/>
    <row r="926" ht="16.5" customHeight="1"/>
    <row r="927" ht="16.5" customHeight="1"/>
    <row r="928" ht="16.5" customHeight="1"/>
    <row r="929" ht="16.5" customHeight="1"/>
    <row r="930" ht="16.5" customHeight="1"/>
    <row r="931" ht="16.5" customHeight="1"/>
    <row r="932" ht="16.5" customHeight="1"/>
    <row r="933" ht="16.5" customHeight="1"/>
    <row r="934" ht="16.5" customHeight="1"/>
    <row r="935" ht="16.5" customHeight="1"/>
    <row r="936" ht="16.5" customHeight="1"/>
    <row r="937" ht="16.5" customHeight="1"/>
    <row r="938" ht="16.5" customHeight="1"/>
    <row r="939" ht="16.5" customHeight="1"/>
    <row r="940" ht="16.5" customHeight="1"/>
    <row r="941" ht="16.5" customHeight="1"/>
    <row r="942" ht="16.5" customHeight="1"/>
    <row r="943" ht="16.5" customHeight="1"/>
    <row r="944" ht="16.5" customHeight="1"/>
    <row r="945" ht="16.5" customHeight="1"/>
    <row r="946" ht="16.5" customHeight="1"/>
    <row r="947" ht="16.5" customHeight="1"/>
    <row r="948" ht="16.5" customHeight="1"/>
    <row r="949" ht="16.5" customHeight="1"/>
    <row r="950" ht="16.5" customHeight="1"/>
    <row r="951" ht="16.5" customHeight="1"/>
    <row r="952" ht="16.5" customHeight="1"/>
    <row r="953" ht="16.5" customHeight="1"/>
    <row r="954" ht="16.5" customHeight="1"/>
    <row r="955" ht="16.5" customHeight="1"/>
    <row r="956" ht="16.5" customHeight="1"/>
    <row r="957" ht="16.5" customHeight="1"/>
    <row r="958" ht="16.5" customHeight="1"/>
    <row r="959" ht="16.5" customHeight="1"/>
    <row r="960" ht="16.5" customHeight="1"/>
    <row r="961" ht="16.5" customHeight="1"/>
    <row r="962" ht="16.5" customHeight="1"/>
    <row r="963" ht="16.5" customHeight="1"/>
    <row r="964" ht="16.5" customHeight="1"/>
    <row r="965" ht="16.5" customHeight="1"/>
    <row r="966" ht="16.5" customHeight="1"/>
    <row r="967" ht="16.5" customHeight="1"/>
    <row r="968" ht="16.5" customHeight="1"/>
    <row r="969" ht="16.5" customHeight="1"/>
    <row r="970" ht="16.5" customHeight="1"/>
    <row r="971" ht="16.5" customHeight="1"/>
    <row r="972" ht="16.5" customHeight="1"/>
    <row r="973" ht="16.5" customHeight="1"/>
    <row r="974" ht="16.5" customHeight="1"/>
    <row r="975" ht="16.5" customHeight="1"/>
    <row r="976" ht="16.5" customHeight="1"/>
    <row r="977" ht="16.5" customHeight="1"/>
    <row r="978" ht="16.5" customHeight="1"/>
    <row r="979" ht="16.5" customHeight="1"/>
    <row r="980" ht="16.5" customHeight="1"/>
    <row r="981" ht="16.5" customHeight="1"/>
    <row r="982" ht="16.5" customHeight="1"/>
    <row r="983" ht="16.5" customHeight="1"/>
    <row r="984" ht="16.5" customHeight="1"/>
    <row r="985" ht="16.5" customHeight="1"/>
    <row r="986" ht="16.5" customHeight="1"/>
    <row r="987" ht="16.5" customHeight="1"/>
    <row r="988" ht="16.5" customHeight="1"/>
    <row r="989" ht="16.5" customHeight="1"/>
    <row r="990" ht="16.5" customHeight="1"/>
    <row r="991" ht="16.5" customHeight="1"/>
    <row r="992" ht="16.5" customHeight="1"/>
    <row r="993" ht="16.5" customHeight="1"/>
    <row r="994" ht="16.5" customHeight="1"/>
    <row r="995" ht="16.5" customHeight="1"/>
    <row r="996" ht="16.5" customHeight="1"/>
    <row r="997" ht="16.5" customHeight="1"/>
    <row r="998" ht="16.5" customHeight="1"/>
    <row r="999" ht="16.5" customHeight="1"/>
    <row r="1000" ht="16.5" customHeight="1"/>
    <row r="1001" ht="16.5" customHeight="1"/>
    <row r="1002" ht="16.5" customHeight="1"/>
    <row r="1003" ht="16.5" customHeight="1"/>
    <row r="1004" ht="16.5" customHeight="1"/>
    <row r="1005" ht="16.5" customHeight="1"/>
    <row r="1006" ht="16.5" customHeight="1"/>
    <row r="1007" ht="16.5" customHeight="1"/>
    <row r="1008" ht="16.5" customHeight="1"/>
    <row r="1009" ht="16.5" customHeight="1"/>
    <row r="1010" ht="16.5" customHeight="1"/>
    <row r="1011" ht="16.5" customHeight="1"/>
    <row r="1012" ht="16.5" customHeight="1"/>
    <row r="1013" ht="16.5" customHeight="1"/>
    <row r="1014" ht="16.5" customHeight="1"/>
    <row r="1015" ht="16.5" customHeight="1"/>
    <row r="1016" ht="16.5" customHeight="1"/>
    <row r="1017" ht="16.5" customHeight="1"/>
    <row r="1018" ht="16.5" customHeight="1"/>
    <row r="1019" ht="16.5" customHeight="1"/>
    <row r="1020" ht="16.5" customHeight="1"/>
    <row r="1021" ht="16.5" customHeight="1"/>
    <row r="1022" ht="16.5" customHeight="1"/>
    <row r="1023" ht="16.5" customHeight="1"/>
    <row r="1024" ht="16.5" customHeight="1"/>
    <row r="1025" ht="16.5" customHeight="1"/>
    <row r="1026" ht="16.5" customHeight="1"/>
    <row r="1027" ht="16.5" customHeight="1"/>
  </sheetData>
  <autoFilter ref="A9:I13" xr:uid="{00000000-0009-0000-0000-000002000000}"/>
  <mergeCells count="15">
    <mergeCell ref="A1:A5"/>
    <mergeCell ref="D4:H5"/>
    <mergeCell ref="D1:H3"/>
    <mergeCell ref="G30:H30"/>
    <mergeCell ref="G39:H39"/>
    <mergeCell ref="A32:A33"/>
    <mergeCell ref="B32:G33"/>
    <mergeCell ref="A23:A24"/>
    <mergeCell ref="B23:G24"/>
    <mergeCell ref="A15:A16"/>
    <mergeCell ref="B15:G16"/>
    <mergeCell ref="G13:H13"/>
    <mergeCell ref="G21:H21"/>
    <mergeCell ref="A6:A7"/>
    <mergeCell ref="B6:G7"/>
  </mergeCells>
  <conditionalFormatting sqref="A9">
    <cfRule type="duplicateValues" dxfId="25" priority="50"/>
  </conditionalFormatting>
  <conditionalFormatting sqref="A13:A14">
    <cfRule type="duplicateValues" dxfId="24" priority="173" stopIfTrue="1"/>
  </conditionalFormatting>
  <conditionalFormatting sqref="A18">
    <cfRule type="duplicateValues" dxfId="23" priority="35"/>
    <cfRule type="duplicateValues" dxfId="22" priority="36" stopIfTrue="1"/>
  </conditionalFormatting>
  <conditionalFormatting sqref="A20:A22">
    <cfRule type="duplicateValues" dxfId="21" priority="44" stopIfTrue="1"/>
  </conditionalFormatting>
  <conditionalFormatting sqref="A25 A29:A31">
    <cfRule type="duplicateValues" dxfId="20" priority="46" stopIfTrue="1"/>
  </conditionalFormatting>
  <conditionalFormatting sqref="A26">
    <cfRule type="duplicateValues" dxfId="19" priority="30"/>
    <cfRule type="duplicateValues" dxfId="18" priority="31" stopIfTrue="1"/>
  </conditionalFormatting>
  <conditionalFormatting sqref="A28">
    <cfRule type="duplicateValues" dxfId="17" priority="28" stopIfTrue="1"/>
  </conditionalFormatting>
  <conditionalFormatting sqref="A29:A31 A25">
    <cfRule type="duplicateValues" dxfId="16" priority="45" stopIfTrue="1"/>
  </conditionalFormatting>
  <conditionalFormatting sqref="A29:A31">
    <cfRule type="duplicateValues" dxfId="15" priority="47" stopIfTrue="1"/>
  </conditionalFormatting>
  <conditionalFormatting sqref="A35">
    <cfRule type="duplicateValues" dxfId="14" priority="25"/>
    <cfRule type="duplicateValues" dxfId="13" priority="26" stopIfTrue="1"/>
  </conditionalFormatting>
  <conditionalFormatting sqref="A37">
    <cfRule type="duplicateValues" dxfId="12" priority="23" stopIfTrue="1"/>
  </conditionalFormatting>
  <conditionalFormatting sqref="A38">
    <cfRule type="duplicateValues" dxfId="11" priority="41" stopIfTrue="1"/>
    <cfRule type="duplicateValues" dxfId="10" priority="43" stopIfTrue="1"/>
    <cfRule type="duplicateValues" dxfId="9" priority="42" stopIfTrue="1"/>
  </conditionalFormatting>
  <conditionalFormatting sqref="A39 A34 A17 A9">
    <cfRule type="duplicateValues" dxfId="8" priority="70" stopIfTrue="1"/>
  </conditionalFormatting>
  <conditionalFormatting sqref="A39 A34 A17">
    <cfRule type="duplicateValues" dxfId="7" priority="74" stopIfTrue="1"/>
  </conditionalFormatting>
  <conditionalFormatting sqref="A39">
    <cfRule type="duplicateValues" dxfId="6" priority="77" stopIfTrue="1"/>
  </conditionalFormatting>
  <conditionalFormatting sqref="B9">
    <cfRule type="duplicateValues" dxfId="5" priority="1"/>
  </conditionalFormatting>
  <conditionalFormatting sqref="B18">
    <cfRule type="duplicateValues" dxfId="4" priority="34"/>
  </conditionalFormatting>
  <conditionalFormatting sqref="B26">
    <cfRule type="duplicateValues" dxfId="3" priority="29"/>
  </conditionalFormatting>
  <conditionalFormatting sqref="B35">
    <cfRule type="duplicateValues" dxfId="2" priority="24"/>
  </conditionalFormatting>
  <conditionalFormatting sqref="D9">
    <cfRule type="duplicateValues" dxfId="1" priority="49"/>
  </conditionalFormatting>
  <conditionalFormatting sqref="H10:H12">
    <cfRule type="cellIs" dxfId="0" priority="9" operator="lessThan">
      <formula>0</formula>
    </cfRule>
  </conditionalFormatting>
  <pageMargins left="0.23622047244094491" right="0.23622047244094491" top="0.31496062992125984" bottom="0.31496062992125984" header="0.31496062992125984" footer="0.31496062992125984"/>
  <pageSetup scale="83" orientation="landscape" r:id="rId1"/>
  <headerFooter>
    <oddHeader xml:space="preserve">&amp;C
</oddHeader>
    <oddFooter xml:space="preserve">&amp;L&amp;8
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52"/>
  <sheetViews>
    <sheetView tabSelected="1" zoomScale="85" zoomScaleNormal="85" workbookViewId="0">
      <selection sqref="A1:E1"/>
    </sheetView>
  </sheetViews>
  <sheetFormatPr baseColWidth="10" defaultColWidth="0" defaultRowHeight="14" zeroHeight="1"/>
  <cols>
    <col min="1" max="1" width="18.83203125" style="2" customWidth="1"/>
    <col min="2" max="2" width="15.1640625" style="2" customWidth="1"/>
    <col min="3" max="3" width="24.5" style="2" customWidth="1"/>
    <col min="4" max="4" width="19.1640625" style="65" customWidth="1"/>
    <col min="5" max="5" width="19.1640625" style="2" customWidth="1"/>
    <col min="6" max="6" width="5" style="2" customWidth="1"/>
    <col min="7" max="16384" width="5" style="2" hidden="1"/>
  </cols>
  <sheetData>
    <row r="1" spans="1:5">
      <c r="A1" s="159"/>
      <c r="B1" s="159"/>
      <c r="C1" s="159"/>
      <c r="D1" s="159"/>
      <c r="E1" s="159"/>
    </row>
    <row r="2" spans="1:5" ht="16">
      <c r="A2" s="160" t="s">
        <v>6</v>
      </c>
      <c r="B2" s="160"/>
      <c r="C2" s="160"/>
      <c r="D2" s="160" t="s">
        <v>1</v>
      </c>
      <c r="E2" s="160"/>
    </row>
    <row r="3" spans="1:5">
      <c r="A3" s="161" t="s">
        <v>34</v>
      </c>
      <c r="B3" s="161"/>
      <c r="C3" s="161"/>
      <c r="D3" s="163">
        <f ca="1">TODAY()</f>
        <v>46021</v>
      </c>
      <c r="E3" s="163"/>
    </row>
    <row r="4" spans="1:5" ht="15" thickBot="1">
      <c r="A4" s="162"/>
      <c r="B4" s="162"/>
      <c r="C4" s="162"/>
      <c r="D4" s="164"/>
      <c r="E4" s="164"/>
    </row>
    <row r="5" spans="1:5" ht="19" thickTop="1">
      <c r="A5" s="59"/>
      <c r="B5" s="59"/>
      <c r="C5" s="59"/>
      <c r="D5" s="60"/>
      <c r="E5" s="61"/>
    </row>
    <row r="6" spans="1:5">
      <c r="A6" s="165" t="s">
        <v>35</v>
      </c>
      <c r="B6" s="165"/>
      <c r="C6" s="165" t="s">
        <v>36</v>
      </c>
      <c r="D6" s="166" t="s">
        <v>37</v>
      </c>
      <c r="E6" s="168" t="s">
        <v>38</v>
      </c>
    </row>
    <row r="7" spans="1:5" ht="15" thickBot="1">
      <c r="A7" s="165"/>
      <c r="B7" s="165"/>
      <c r="C7" s="165"/>
      <c r="D7" s="167"/>
      <c r="E7" s="169"/>
    </row>
    <row r="8" spans="1:5" ht="17" thickBot="1">
      <c r="A8" s="147" t="s">
        <v>39</v>
      </c>
      <c r="B8" s="148"/>
      <c r="C8" s="102" t="e">
        <f>+GETPIVOTDATA("Total",INFO!$B$36,"Area","RE")</f>
        <v>#REF!</v>
      </c>
      <c r="D8" s="63" t="str">
        <f>IFERROR(C8/$C$26, "N/A")</f>
        <v>N/A</v>
      </c>
      <c r="E8" s="170" t="e">
        <f>+D8+D10+D12+D11+D9+D13</f>
        <v>#VALUE!</v>
      </c>
    </row>
    <row r="9" spans="1:5" ht="16">
      <c r="A9" s="147" t="s">
        <v>68</v>
      </c>
      <c r="B9" s="148"/>
      <c r="C9" s="103" t="e">
        <f>+GETPIVOTDATA("Total",INFO!$B$36,"Area","REGISTRO")</f>
        <v>#REF!</v>
      </c>
      <c r="D9" s="63" t="str">
        <f t="shared" ref="D9:D25" si="0">IFERROR(C9/$C$26, "N/A")</f>
        <v>N/A</v>
      </c>
      <c r="E9" s="171"/>
    </row>
    <row r="10" spans="1:5" ht="16">
      <c r="A10" s="153" t="s">
        <v>40</v>
      </c>
      <c r="B10" s="154"/>
      <c r="C10" s="86" t="e">
        <f>+GETPIVOTDATA("Total",INFO!$B$36,"Area","REEMBOLSOS")</f>
        <v>#REF!</v>
      </c>
      <c r="D10" s="63" t="str">
        <f t="shared" si="0"/>
        <v>N/A</v>
      </c>
      <c r="E10" s="171"/>
    </row>
    <row r="11" spans="1:5" ht="16">
      <c r="A11" s="153" t="s">
        <v>41</v>
      </c>
      <c r="B11" s="154"/>
      <c r="C11" s="86" t="e">
        <f>+GETPIVOTDATA("Total",INFO!$B$36,"Area","MEDIACION")</f>
        <v>#REF!</v>
      </c>
      <c r="D11" s="63" t="str">
        <f t="shared" si="0"/>
        <v>N/A</v>
      </c>
      <c r="E11" s="171"/>
    </row>
    <row r="12" spans="1:5" ht="16">
      <c r="A12" s="153" t="s">
        <v>42</v>
      </c>
      <c r="B12" s="154"/>
      <c r="C12" s="86" t="e">
        <f>+GETPIVOTDATA("Total",INFO!$B$36,"Area","SOCIAL")</f>
        <v>#REF!</v>
      </c>
      <c r="D12" s="63" t="str">
        <f t="shared" si="0"/>
        <v>N/A</v>
      </c>
      <c r="E12" s="171"/>
    </row>
    <row r="13" spans="1:5" ht="17.25" customHeight="1" thickBot="1">
      <c r="A13" s="145" t="s">
        <v>71</v>
      </c>
      <c r="B13" s="146"/>
      <c r="C13" s="104">
        <f>+INFO!E33</f>
        <v>0</v>
      </c>
      <c r="D13" s="63" t="str">
        <f t="shared" si="0"/>
        <v>N/A</v>
      </c>
      <c r="E13" s="172"/>
    </row>
    <row r="14" spans="1:5" ht="16">
      <c r="A14" s="153" t="s">
        <v>43</v>
      </c>
      <c r="B14" s="154"/>
      <c r="C14" s="64">
        <f>+INVEST!F13</f>
        <v>0</v>
      </c>
      <c r="D14" s="62" t="str">
        <f t="shared" si="0"/>
        <v>N/A</v>
      </c>
      <c r="E14" s="173" t="e">
        <f>+D14+D15+D17</f>
        <v>#VALUE!</v>
      </c>
    </row>
    <row r="15" spans="1:5" ht="16">
      <c r="A15" s="153" t="s">
        <v>44</v>
      </c>
      <c r="B15" s="154"/>
      <c r="C15" s="64">
        <f>+INVEST!F21</f>
        <v>0</v>
      </c>
      <c r="D15" s="63" t="str">
        <f t="shared" si="0"/>
        <v>N/A</v>
      </c>
      <c r="E15" s="174"/>
    </row>
    <row r="16" spans="1:5" ht="14.25" customHeight="1">
      <c r="A16" s="153" t="str">
        <f>+INVEST!B32</f>
        <v>E-WASTE SYSTEMS</v>
      </c>
      <c r="B16" s="154"/>
      <c r="C16" s="86">
        <f>+INVEST!D36</f>
        <v>0</v>
      </c>
      <c r="D16" s="63" t="str">
        <f t="shared" si="0"/>
        <v>N/A</v>
      </c>
      <c r="E16" s="174"/>
    </row>
    <row r="17" spans="1:5" ht="17" thickBot="1">
      <c r="A17" s="145" t="s">
        <v>45</v>
      </c>
      <c r="B17" s="146"/>
      <c r="C17" s="92">
        <f>+INVEST!F30</f>
        <v>0</v>
      </c>
      <c r="D17" s="63" t="str">
        <f t="shared" si="0"/>
        <v>N/A</v>
      </c>
      <c r="E17" s="175"/>
    </row>
    <row r="18" spans="1:5" ht="16">
      <c r="A18" s="147" t="s">
        <v>46</v>
      </c>
      <c r="B18" s="148"/>
      <c r="C18" s="91">
        <f>+RECUP!F18</f>
        <v>0</v>
      </c>
      <c r="D18" s="62" t="str">
        <f t="shared" si="0"/>
        <v>N/A</v>
      </c>
      <c r="E18" s="149" t="e">
        <f>+D18+D19+D20+D21+D22+D23+D24+D25</f>
        <v>#VALUE!</v>
      </c>
    </row>
    <row r="19" spans="1:5" ht="16">
      <c r="A19" s="153" t="s">
        <v>47</v>
      </c>
      <c r="B19" s="154"/>
      <c r="C19" s="64">
        <f>+RECUP!F27</f>
        <v>0</v>
      </c>
      <c r="D19" s="63" t="str">
        <f t="shared" si="0"/>
        <v>N/A</v>
      </c>
      <c r="E19" s="150"/>
    </row>
    <row r="20" spans="1:5" ht="16">
      <c r="A20" s="153" t="s">
        <v>48</v>
      </c>
      <c r="B20" s="154"/>
      <c r="C20" s="64">
        <f>+RECUP!F36</f>
        <v>0</v>
      </c>
      <c r="D20" s="63" t="str">
        <f t="shared" si="0"/>
        <v>N/A</v>
      </c>
      <c r="E20" s="151"/>
    </row>
    <row r="21" spans="1:5" ht="16">
      <c r="A21" s="153" t="s">
        <v>54</v>
      </c>
      <c r="B21" s="154"/>
      <c r="C21" s="64">
        <f>+RECUP!F63</f>
        <v>0</v>
      </c>
      <c r="D21" s="63" t="str">
        <f t="shared" si="0"/>
        <v>N/A</v>
      </c>
      <c r="E21" s="151"/>
    </row>
    <row r="22" spans="1:5" ht="16">
      <c r="A22" s="155" t="s">
        <v>67</v>
      </c>
      <c r="B22" s="156"/>
      <c r="C22" s="93">
        <f>+RECUP!F54</f>
        <v>0</v>
      </c>
      <c r="D22" s="63" t="str">
        <f t="shared" si="0"/>
        <v>N/A</v>
      </c>
      <c r="E22" s="151"/>
    </row>
    <row r="23" spans="1:5" ht="16">
      <c r="A23" s="157" t="s">
        <v>52</v>
      </c>
      <c r="B23" s="158"/>
      <c r="C23" s="93">
        <f>+RECUP!F72</f>
        <v>0</v>
      </c>
      <c r="D23" s="63" t="str">
        <f t="shared" si="0"/>
        <v>N/A</v>
      </c>
      <c r="E23" s="151"/>
    </row>
    <row r="24" spans="1:5" ht="16">
      <c r="A24" s="157" t="s">
        <v>55</v>
      </c>
      <c r="B24" s="158"/>
      <c r="C24" s="93">
        <f>+RECUP!F82</f>
        <v>0</v>
      </c>
      <c r="D24" s="63" t="str">
        <f t="shared" si="0"/>
        <v>N/A</v>
      </c>
      <c r="E24" s="151"/>
    </row>
    <row r="25" spans="1:5" ht="17" thickBot="1">
      <c r="A25" s="145" t="s">
        <v>49</v>
      </c>
      <c r="B25" s="146"/>
      <c r="C25" s="92">
        <f>+RECUP!F45</f>
        <v>0</v>
      </c>
      <c r="D25" s="63" t="str">
        <f t="shared" si="0"/>
        <v>N/A</v>
      </c>
      <c r="E25" s="152"/>
    </row>
    <row r="26" spans="1:5">
      <c r="A26" s="137" t="s">
        <v>50</v>
      </c>
      <c r="B26" s="137"/>
      <c r="C26" s="139" t="e">
        <f>SUM(C8:C25)</f>
        <v>#REF!</v>
      </c>
      <c r="D26" s="141"/>
      <c r="E26" s="143" t="e">
        <f>SUM(E8:E25)</f>
        <v>#VALUE!</v>
      </c>
    </row>
    <row r="27" spans="1:5">
      <c r="A27" s="138"/>
      <c r="B27" s="138"/>
      <c r="C27" s="140"/>
      <c r="D27" s="142"/>
      <c r="E27" s="144"/>
    </row>
    <row r="28" spans="1:5"/>
    <row r="29" spans="1:5" ht="15">
      <c r="C29" s="28">
        <f>+[1]TABLA!$C$37</f>
        <v>10867809.199999999</v>
      </c>
    </row>
    <row r="30" spans="1:5">
      <c r="C30" s="35" t="e">
        <f>+C26-C29</f>
        <v>#REF!</v>
      </c>
    </row>
    <row r="31" spans="1:5"/>
    <row r="32" spans="1:5"/>
    <row r="33" spans="3:3"/>
    <row r="34" spans="3:3">
      <c r="C34" s="35"/>
    </row>
    <row r="35" spans="3:3">
      <c r="C35" s="66"/>
    </row>
    <row r="36" spans="3:3"/>
    <row r="37" spans="3:3"/>
    <row r="38" spans="3:3"/>
    <row r="39" spans="3:3"/>
    <row r="40" spans="3:3">
      <c r="C40" s="45"/>
    </row>
    <row r="41" spans="3:3"/>
    <row r="42" spans="3:3"/>
    <row r="43" spans="3:3">
      <c r="C43" s="66"/>
    </row>
    <row r="45" spans="3:3">
      <c r="C45" s="66"/>
    </row>
    <row r="47" spans="3:3"/>
    <row r="48" spans="3:3"/>
    <row r="49"/>
    <row r="50"/>
    <row r="51"/>
    <row r="52"/>
  </sheetData>
  <mergeCells count="34">
    <mergeCell ref="A6:B7"/>
    <mergeCell ref="C6:C7"/>
    <mergeCell ref="D6:D7"/>
    <mergeCell ref="E6:E7"/>
    <mergeCell ref="A23:B23"/>
    <mergeCell ref="A13:B13"/>
    <mergeCell ref="A14:B14"/>
    <mergeCell ref="A15:B15"/>
    <mergeCell ref="A16:B16"/>
    <mergeCell ref="A8:B8"/>
    <mergeCell ref="A10:B10"/>
    <mergeCell ref="A11:B11"/>
    <mergeCell ref="A12:B12"/>
    <mergeCell ref="A9:B9"/>
    <mergeCell ref="E8:E13"/>
    <mergeCell ref="E14:E17"/>
    <mergeCell ref="A1:E1"/>
    <mergeCell ref="A2:C2"/>
    <mergeCell ref="D2:E2"/>
    <mergeCell ref="A3:C4"/>
    <mergeCell ref="D3:E4"/>
    <mergeCell ref="A26:B27"/>
    <mergeCell ref="C26:C27"/>
    <mergeCell ref="D26:D27"/>
    <mergeCell ref="E26:E27"/>
    <mergeCell ref="A17:B17"/>
    <mergeCell ref="A18:B18"/>
    <mergeCell ref="E18:E25"/>
    <mergeCell ref="A19:B19"/>
    <mergeCell ref="A20:B20"/>
    <mergeCell ref="A21:B21"/>
    <mergeCell ref="A22:B22"/>
    <mergeCell ref="A25:B25"/>
    <mergeCell ref="A24:B2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INFO</vt:lpstr>
      <vt:lpstr>RECUP</vt:lpstr>
      <vt:lpstr>INVEST</vt:lpstr>
      <vt:lpstr>RESUMEN</vt:lpstr>
      <vt:lpstr>RESUMEN!Área_de_impresión</vt:lpstr>
      <vt:lpstr>INFO!Títulos_a_imprimir</vt:lpstr>
      <vt:lpstr>INVEST!Títulos_a_imprimir</vt:lpstr>
      <vt:lpstr>RECUP!Títulos_a_imprimir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Castañeda García</dc:creator>
  <cp:lastModifiedBy>Salvador Santiago Araujo</cp:lastModifiedBy>
  <cp:lastPrinted>2023-12-22T20:58:33Z</cp:lastPrinted>
  <dcterms:created xsi:type="dcterms:W3CDTF">2021-11-03T18:16:15Z</dcterms:created>
  <dcterms:modified xsi:type="dcterms:W3CDTF">2025-12-30T10:05:37Z</dcterms:modified>
</cp:coreProperties>
</file>